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3-26 - 1-12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'10-13-26 - 1-12-27 (Vegas Trip)'!$A$1:$G$41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62" l="1"/>
  <c r="D34" i="62"/>
  <c r="C34" i="62"/>
  <c r="D16" i="62"/>
  <c r="C16" i="62" s="1"/>
  <c r="D10" i="62"/>
  <c r="C10" i="62" s="1"/>
  <c r="D13" i="62"/>
  <c r="C13" i="62" s="1"/>
  <c r="D31" i="62"/>
  <c r="D18" i="62"/>
  <c r="C18" i="62"/>
  <c r="D30" i="62"/>
  <c r="C30" i="62"/>
  <c r="D28" i="62"/>
  <c r="C28" i="62"/>
  <c r="D11" i="62"/>
  <c r="C11" i="62" s="1"/>
  <c r="D25" i="62"/>
  <c r="C25" i="62"/>
  <c r="D15" i="62"/>
  <c r="C15" i="62" s="1"/>
  <c r="D19" i="62"/>
  <c r="C19" i="62" s="1"/>
  <c r="D14" i="62"/>
  <c r="C14" i="62" s="1"/>
  <c r="D12" i="62"/>
  <c r="C12" i="62" s="1"/>
  <c r="D17" i="62"/>
  <c r="C17" i="62" s="1"/>
  <c r="D27" i="62"/>
  <c r="C27" i="62" s="1"/>
  <c r="D36" i="62"/>
  <c r="C36" i="62" s="1"/>
  <c r="C31" i="62"/>
  <c r="C37" i="62"/>
  <c r="D29" i="62"/>
  <c r="C29" i="62"/>
  <c r="D21" i="62"/>
  <c r="D23" i="62"/>
  <c r="C23" i="62" s="1"/>
  <c r="D22" i="62"/>
  <c r="C22" i="62"/>
  <c r="D32" i="62"/>
  <c r="C32" i="62" s="1"/>
  <c r="D33" i="62"/>
  <c r="C33" i="62" s="1"/>
  <c r="D24" i="62"/>
  <c r="C24" i="62" s="1"/>
  <c r="D35" i="62"/>
  <c r="C35" i="62" s="1"/>
  <c r="D26" i="62"/>
  <c r="C26" i="62" s="1"/>
  <c r="C20" i="62"/>
  <c r="C21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88" i="61"/>
  <c r="C80" i="61"/>
  <c r="C11" i="61"/>
  <c r="C15" i="61"/>
  <c r="C75" i="61"/>
  <c r="C72" i="61"/>
  <c r="C43" i="61"/>
  <c r="C26" i="61"/>
  <c r="C17" i="61" l="1"/>
  <c r="C27" i="6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<sst xmlns="http://schemas.openxmlformats.org/spreadsheetml/2006/main" count="687" uniqueCount="368">
  <si>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</si>
  <si>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</si>
  <si>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</si>
  <si>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</si>
  <si>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</si>
  <si>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</si>
  <si>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</si>
  <si>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</si>
  <si>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</si>
  <si>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</si>
  <si>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</si>
  <si>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</si>
  <si>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</si>
  <si>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</si>
  <si>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</si>
  <si>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</si>
  <si>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</si>
  <si>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</si>
  <si>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</si>
  <si>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</si>
  <si>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</si>
  <si>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</si>
  <si>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</si>
  <si>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</si>
  <si>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</si>
  <si>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</si>
  <si>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</si>
  <si>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</si>
  <si>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</si>
  <si>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</si>
  <si>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</si>
  <si>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</si>
  <si>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</si>
  <si>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</si>
  <si>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</si>
  <si>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</si>
  <si>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</si>
  <si>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</si>
  <si>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</si>
  <si>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</si>
  <si>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</si>
  <si>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</si>
  <si>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</si>
  <si>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</si>
  <si>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</si>
  <si>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</si>
  <si>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</si>
  <si>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</si>
  <si>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</si>
  <si>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</si>
  <si>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</si>
  <si>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</si>
  <si>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</si>
  <si>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</si>
  <si>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</si>
  <si>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</si>
  <si>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</si>
  <si>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</si>
  <si>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</si>
  <si>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</si>
  <si>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</si>
  <si>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</si>
  <si>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</si>
  <si>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</si>
  <si>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</si>
  <si>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</si>
  <si>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</si>
  <si>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</si>
  <si>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</si>
  <si>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</si>
  <si>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</si>
  <si>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</si>
  <si>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</si>
  <si>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</si>
  <si>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</si>
  <si>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</si>
  <si>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</si>
  <si>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</si>
  <si>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</si>
  <si>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</si>
  <si>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</si>
  <si>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</si>
  <si>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</si>
  <si>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</si>
  <si>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</si>
  <si>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</si>
  <si>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</si>
  <si>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</si>
  <si>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</si>
  <si>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</si>
  <si>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</si>
  <si>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</si>
  <si>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</si>
  <si>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</si>
  <si>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</si>
  <si>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</si>
  <si>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</si>
  <si>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</si>
  <si>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</si>
  <si>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</si>
  <si>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</si>
  <si>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</si>
  <si>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</si>
  <si>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</si>
  <si>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</si>
  <si>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</si>
  <si>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</si>
  <si>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</si>
  <si>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</si>
  <si>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</si>
  <si>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</si>
  <si>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</si>
  <si>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</si>
  <si>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</si>
  <si>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</si>
  <si>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</si>
  <si>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</si>
  <si>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</si>
  <si>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</si>
  <si>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</si>
  <si>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</si>
  <si>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</si>
  <si>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</si>
  <si>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</si>
  <si>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</si>
  <si>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</si>
  <si>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</si>
  <si>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</si>
  <si>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</si>
  <si>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</si>
  <si>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</si>
  <si>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</si>
  <si>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</si>
  <si>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</si>
  <si>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</si>
  <si>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</si>
  <si>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</si>
  <si>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</si>
  <si>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</si>
  <si>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</si>
  <si>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</si>
  <si>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</si>
  <si>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</si>
  <si>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</si>
  <si>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</si>
  <si>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</si>
  <si>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</si>
  <si>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</si>
  <si>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</si>
  <si>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</si>
  <si>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</si>
  <si>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</si>
  <si>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</si>
  <si>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</si>
  <si>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</si>
  <si>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</si>
  <si>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</si>
  <si>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</si>
  <si>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</si>
  <si>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</si>
  <si>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</si>
  <si>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</si>
  <si>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</si>
  <si>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</si>
  <si>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</si>
  <si>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</si>
  <si>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</si>
  <si>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</si>
  <si>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</si>
  <si>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</si>
  <si>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</si>
  <si>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</si>
  <si>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</si>
  <si>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</si>
  <si>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</si>
  <si>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</si>
  <si>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</si>
  <si>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</si>
  <si>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</si>
  <si>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</si>
  <si>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</si>
  <si>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</si>
  <si>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</si>
  <si>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</si>
  <si>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</si>
  <si>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</si>
  <si>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</si>
  <si>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</si>
  <si>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</si>
  <si>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</si>
  <si>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</si>
  <si>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</si>
  <si>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</si>
  <si>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</si>
  <si>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</si>
  <si>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</si>
  <si>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</si>
  <si>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</si>
  <si>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</si>
  <si>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</si>
  <si>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</si>
  <si>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</si>
  <si>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</si>
  <si>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</si>
  <si>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</si>
  <si>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</si>
  <si>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</si>
  <si>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</si>
  <si>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</si>
  <si>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</si>
  <si>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</si>
  <si>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</si>
  <si>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</si>
  <si>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</si>
  <si>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</si>
  <si>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</si>
  <si>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</si>
  <si>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</si>
  <si>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</si>
  <si>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</si>
  <si>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</si>
  <si>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</si>
  <si>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</si>
  <si>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</si>
  <si>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</si>
  <si>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</si>
  <si>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</si>
  <si>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</si>
  <si>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</si>
  <si>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</si>
  <si>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</si>
  <si>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</si>
  <si>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</si>
  <si>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</si>
  <si>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</si>
  <si>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</si>
  <si>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</si>
  <si>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</si>
  <si>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</si>
  <si>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</si>
  <si>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</si>
  <si>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</si>
  <si>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</si>
  <si>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</si>
  <si>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</si>
  <si>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</si>
  <si>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</si>
  <si>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</si>
  <si>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</si>
  <si>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</si>
  <si>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</si>
  <si>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</si>
  <si>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</si>
  <si>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</si>
  <si>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</si>
  <si>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</si>
  <si>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</si>
  <si>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</si>
  <si>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</si>
  <si>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</si>
  <si>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</si>
  <si>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</si>
  <si>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</si>
  <si>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</si>
  <si>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</si>
  <si>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</si>
  <si>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</si>
  <si>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</si>
  <si>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</si>
  <si>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</si>
  <si>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</si>
  <si>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</si>
  <si>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</si>
  <si>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</si>
  <si>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</si>
  <si>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</si>
  <si>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</si>
  <si>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</si>
  <si>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</si>
  <si>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</si>
  <si>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</si>
  <si>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</si>
  <si>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</si>
  <si>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</si>
  <si>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</si>
  <si>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</si>
  <si>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</si>
  <si>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</si>
  <si>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</si>
  <si>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</si>
  <si>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</si>
  <si>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</si>
  <si>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</si>
  <si>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</si>
  <si>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</si>
  <si>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</si>
  <si>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</si>
  <si>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</si>
  <si>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</si>
  <si>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</si>
  <si>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</si>
  <si>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</si>
  <si>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</si>
  <si>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</si>
  <si>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</si>
  <si>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</si>
  <si>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</si>
  <si>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</si>
  <si>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</si>
  <si>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</si>
  <si>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</si>
  <si>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</si>
  <si>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</si>
  <si>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</si>
  <si>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</si>
  <si>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</si>
  <si>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</si>
  <si>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</si>
  <si>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</si>
  <si>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</si>
  <si>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</si>
  <si>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</si>
  <si>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</si>
  <si>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</si>
  <si>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</si>
  <si>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</si>
  <si>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</si>
  <si>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</si>
  <si>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</si>
  <si>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</si>
  <si>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</si>
  <si>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</si>
  <si>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</si>
  <si>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</si>
  <si>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</si>
  <si>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</si>
  <si>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</si>
  <si>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</si>
  <si>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</si>
  <si>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</si>
  <si>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The 206 Brewery - Roanoke</t>
  </si>
  <si>
    <t>TOURNAMENT DATE: 1/19/27</t>
  </si>
  <si>
    <t>Davis, Adrian</t>
  </si>
  <si>
    <t>Barnes, Tyree</t>
  </si>
  <si>
    <t>Jackson, Richard</t>
  </si>
  <si>
    <t>Osirio, Carlos</t>
  </si>
  <si>
    <t>Perry, Vernon</t>
  </si>
  <si>
    <t>Rahn, Allyson</t>
  </si>
  <si>
    <t>Siluangkhot, Ott</t>
  </si>
  <si>
    <t>Spence, Renee</t>
  </si>
  <si>
    <t>Wickham, Neil</t>
  </si>
  <si>
    <t>Wickham, Roy</t>
  </si>
  <si>
    <t>Walker, Q</t>
  </si>
  <si>
    <t>Velez, Domingo</t>
  </si>
  <si>
    <t>Tran, Mike</t>
  </si>
  <si>
    <t>Osborn, Jerry</t>
  </si>
  <si>
    <t>Brown, Larry</t>
  </si>
  <si>
    <t>Kieu, TK</t>
  </si>
  <si>
    <t>Redburn, James</t>
  </si>
  <si>
    <t>Williams, Mike</t>
  </si>
  <si>
    <t>Sambrosky, Ginger</t>
  </si>
  <si>
    <t>Pwong, Lawrence</t>
  </si>
  <si>
    <t>Polar, Daija</t>
  </si>
  <si>
    <t>Jackson, Kevin</t>
  </si>
  <si>
    <t>Boyd, Nathan</t>
  </si>
  <si>
    <t>Williams, Tante</t>
  </si>
  <si>
    <t>Bruner, Rodney</t>
  </si>
  <si>
    <t xml:space="preserve">                                                                                                              (updated 10/29/26)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</si>
</sst>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340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333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341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334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367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345</v>
      </c>
      <c r="C10" s="31">
        <f t="shared" ref="C10:C37" si="0">SUM(D10:G10)</f>
        <v>1210</v>
      </c>
      <c r="D10" s="28">
        <f>475+575+160</f>
        <v>1210</v>
      </c>
      <c r="E10" s="28"/>
      <c r="F10" s="28"/>
      <c r="G10" s="28"/>
    </row>
    <row r="11" spans="1:7" ht="15" customHeight="1" x14ac:dyDescent="0.2">
      <c r="A11" s="27">
        <v>2</v>
      </c>
      <c r="B11" s="27" t="s">
        <v>354</v>
      </c>
      <c r="C11" s="31">
        <f t="shared" si="0"/>
        <v>1075</v>
      </c>
      <c r="D11" s="28">
        <f>575+225+275</f>
        <v>1075</v>
      </c>
      <c r="E11" s="28"/>
      <c r="F11" s="28"/>
      <c r="G11" s="28"/>
    </row>
    <row r="12" spans="1:7" ht="15" customHeight="1" x14ac:dyDescent="0.2">
      <c r="A12" s="27">
        <v>2</v>
      </c>
      <c r="B12" s="27" t="s">
        <v>353</v>
      </c>
      <c r="C12" s="31">
        <f t="shared" si="0"/>
        <v>1075</v>
      </c>
      <c r="D12" s="28">
        <f>300+350+425</f>
        <v>1075</v>
      </c>
      <c r="E12" s="28"/>
      <c r="F12" s="28"/>
      <c r="G12" s="28"/>
    </row>
    <row r="13" spans="1:7" ht="15" customHeight="1" x14ac:dyDescent="0.2">
      <c r="A13" s="27">
        <v>3</v>
      </c>
      <c r="B13" s="27" t="s">
        <v>283</v>
      </c>
      <c r="C13" s="31">
        <f t="shared" si="0"/>
        <v>1025</v>
      </c>
      <c r="D13" s="28">
        <f>425+425+175</f>
        <v>1025</v>
      </c>
      <c r="E13" s="28"/>
      <c r="F13" s="28"/>
      <c r="G13" s="28"/>
    </row>
    <row r="14" spans="1:7" ht="15" customHeight="1" x14ac:dyDescent="0.2">
      <c r="A14" s="27">
        <v>4</v>
      </c>
      <c r="B14" s="27" t="s">
        <v>355</v>
      </c>
      <c r="C14" s="31">
        <f t="shared" si="0"/>
        <v>850</v>
      </c>
      <c r="D14" s="28">
        <f>475+375</f>
        <v>850</v>
      </c>
      <c r="E14" s="28"/>
      <c r="F14" s="28"/>
      <c r="G14" s="28"/>
    </row>
    <row r="15" spans="1:7" ht="15" customHeight="1" x14ac:dyDescent="0.2">
      <c r="A15" s="27">
        <v>5</v>
      </c>
      <c r="B15" s="27" t="s">
        <v>347</v>
      </c>
      <c r="C15" s="31">
        <f t="shared" si="0"/>
        <v>845</v>
      </c>
      <c r="D15" s="28">
        <f>375+145+325</f>
        <v>845</v>
      </c>
      <c r="E15" s="28"/>
      <c r="F15" s="28"/>
      <c r="G15" s="28"/>
    </row>
    <row r="16" spans="1:7" ht="15" customHeight="1" x14ac:dyDescent="0.2">
      <c r="A16" s="27">
        <v>6</v>
      </c>
      <c r="B16" s="27" t="s">
        <v>349</v>
      </c>
      <c r="C16" s="31">
        <f t="shared" si="0"/>
        <v>770</v>
      </c>
      <c r="D16" s="28">
        <f>350+275+145</f>
        <v>770</v>
      </c>
      <c r="E16" s="28"/>
      <c r="F16" s="28"/>
      <c r="G16" s="28"/>
    </row>
    <row r="17" spans="1:7" ht="15" customHeight="1" x14ac:dyDescent="0.2">
      <c r="A17" s="27">
        <v>7</v>
      </c>
      <c r="B17" s="27" t="s">
        <v>360</v>
      </c>
      <c r="C17" s="31">
        <f t="shared" si="0"/>
        <v>735</v>
      </c>
      <c r="D17" s="28">
        <f>160+575</f>
        <v>735</v>
      </c>
      <c r="E17" s="28"/>
      <c r="F17" s="28"/>
      <c r="G17" s="28"/>
    </row>
    <row r="18" spans="1:7" ht="15" customHeight="1" x14ac:dyDescent="0.2">
      <c r="A18" s="27">
        <v>8</v>
      </c>
      <c r="B18" s="27" t="s">
        <v>359</v>
      </c>
      <c r="C18" s="31">
        <f t="shared" si="0"/>
        <v>650</v>
      </c>
      <c r="D18" s="28">
        <f>175+475</f>
        <v>650</v>
      </c>
      <c r="E18" s="28"/>
      <c r="F18" s="28"/>
      <c r="G18" s="28"/>
    </row>
    <row r="19" spans="1:7" ht="15" customHeight="1" x14ac:dyDescent="0.2">
      <c r="A19" s="27">
        <v>9</v>
      </c>
      <c r="B19" s="27" t="s">
        <v>343</v>
      </c>
      <c r="C19" s="31">
        <f t="shared" si="0"/>
        <v>600</v>
      </c>
      <c r="D19" s="28">
        <f>250+350</f>
        <v>600</v>
      </c>
      <c r="E19" s="28"/>
      <c r="F19" s="28"/>
      <c r="G19" s="28"/>
    </row>
    <row r="20" spans="1:7" ht="15" customHeight="1" x14ac:dyDescent="0.2">
      <c r="A20" s="27">
        <v>10</v>
      </c>
      <c r="B20" s="27" t="s">
        <v>339</v>
      </c>
      <c r="C20" s="31">
        <f t="shared" si="0"/>
        <v>540</v>
      </c>
      <c r="D20" s="28">
        <f>225+200+115</f>
        <v>540</v>
      </c>
      <c r="E20" s="28"/>
      <c r="F20" s="28"/>
      <c r="G20" s="28"/>
    </row>
    <row r="21" spans="1:7" ht="15" customHeight="1" x14ac:dyDescent="0.2">
      <c r="A21" s="27">
        <v>11</v>
      </c>
      <c r="B21" s="27" t="s">
        <v>134</v>
      </c>
      <c r="C21" s="33">
        <f t="shared" si="0"/>
        <v>500</v>
      </c>
      <c r="D21" s="28">
        <f>200+300</f>
        <v>500</v>
      </c>
      <c r="E21" s="28"/>
      <c r="F21" s="28"/>
      <c r="G21" s="28"/>
    </row>
    <row r="22" spans="1:7" ht="15" customHeight="1" x14ac:dyDescent="0.2">
      <c r="A22" s="27">
        <v>12</v>
      </c>
      <c r="B22" s="27" t="s">
        <v>356</v>
      </c>
      <c r="C22" s="33">
        <f t="shared" si="0"/>
        <v>375</v>
      </c>
      <c r="D22" s="28">
        <f>375</f>
        <v>375</v>
      </c>
      <c r="E22" s="28"/>
      <c r="F22" s="28"/>
      <c r="G22" s="28"/>
    </row>
    <row r="23" spans="1:7" ht="15" customHeight="1" x14ac:dyDescent="0.2">
      <c r="A23" s="27">
        <v>13</v>
      </c>
      <c r="B23" s="27" t="s">
        <v>357</v>
      </c>
      <c r="C23" s="33">
        <f t="shared" si="0"/>
        <v>325</v>
      </c>
      <c r="D23" s="28">
        <f>325</f>
        <v>325</v>
      </c>
      <c r="E23" s="28"/>
      <c r="F23" s="28"/>
      <c r="G23" s="28"/>
    </row>
    <row r="24" spans="1:7" ht="15" customHeight="1" x14ac:dyDescent="0.2">
      <c r="A24" s="27">
        <v>13</v>
      </c>
      <c r="B24" s="27" t="s">
        <v>348</v>
      </c>
      <c r="C24" s="33">
        <f t="shared" si="0"/>
        <v>325</v>
      </c>
      <c r="D24" s="28">
        <f>325</f>
        <v>325</v>
      </c>
      <c r="E24" s="28"/>
      <c r="F24" s="28"/>
      <c r="G24" s="28"/>
    </row>
    <row r="25" spans="1:7" ht="15" customHeight="1" x14ac:dyDescent="0.2">
      <c r="A25" s="27">
        <v>14</v>
      </c>
      <c r="B25" s="27" t="s">
        <v>362</v>
      </c>
      <c r="C25" s="33">
        <f t="shared" si="0"/>
        <v>300</v>
      </c>
      <c r="D25" s="28">
        <f>300</f>
        <v>300</v>
      </c>
      <c r="E25" s="28"/>
      <c r="F25" s="28"/>
      <c r="G25" s="28"/>
    </row>
    <row r="26" spans="1:7" ht="15" customHeight="1" x14ac:dyDescent="0.2">
      <c r="A26" s="27">
        <v>15</v>
      </c>
      <c r="B26" s="27" t="s">
        <v>342</v>
      </c>
      <c r="C26" s="33">
        <f t="shared" si="0"/>
        <v>275</v>
      </c>
      <c r="D26" s="28">
        <f>275</f>
        <v>275</v>
      </c>
      <c r="E26" s="28"/>
      <c r="F26" s="28"/>
      <c r="G26" s="28"/>
    </row>
    <row r="27" spans="1:7" ht="15" customHeight="1" x14ac:dyDescent="0.2">
      <c r="A27" s="27">
        <v>16</v>
      </c>
      <c r="B27" s="27" t="s">
        <v>346</v>
      </c>
      <c r="C27" s="33">
        <f t="shared" si="0"/>
        <v>260</v>
      </c>
      <c r="D27" s="28">
        <f>145+115</f>
        <v>260</v>
      </c>
      <c r="E27" s="28"/>
      <c r="F27" s="28"/>
      <c r="G27" s="28"/>
    </row>
    <row r="28" spans="1:7" ht="15" customHeight="1" x14ac:dyDescent="0.2">
      <c r="A28" s="27">
        <v>17</v>
      </c>
      <c r="B28" s="27" t="s">
        <v>363</v>
      </c>
      <c r="C28" s="33">
        <f t="shared" si="0"/>
        <v>250</v>
      </c>
      <c r="D28" s="28">
        <f>250</f>
        <v>250</v>
      </c>
      <c r="E28" s="28"/>
      <c r="F28" s="28"/>
      <c r="G28" s="28"/>
    </row>
    <row r="29" spans="1:7" ht="15" customHeight="1" x14ac:dyDescent="0.2">
      <c r="A29" s="27">
        <v>17</v>
      </c>
      <c r="B29" s="27" t="s">
        <v>358</v>
      </c>
      <c r="C29" s="33">
        <f t="shared" si="0"/>
        <v>250</v>
      </c>
      <c r="D29" s="28">
        <f>250</f>
        <v>250</v>
      </c>
      <c r="E29" s="28"/>
      <c r="F29" s="28"/>
      <c r="G29" s="28"/>
    </row>
    <row r="30" spans="1:7" ht="15" customHeight="1" x14ac:dyDescent="0.2">
      <c r="A30" s="27">
        <v>18</v>
      </c>
      <c r="B30" s="27" t="s">
        <v>364</v>
      </c>
      <c r="C30" s="33">
        <f t="shared" si="0"/>
        <v>225</v>
      </c>
      <c r="D30" s="28">
        <f>225</f>
        <v>225</v>
      </c>
      <c r="E30" s="28"/>
      <c r="F30" s="28"/>
      <c r="G30" s="28"/>
    </row>
    <row r="31" spans="1:7" ht="15" customHeight="1" x14ac:dyDescent="0.2">
      <c r="A31" s="27">
        <v>19</v>
      </c>
      <c r="B31" s="27" t="s">
        <v>365</v>
      </c>
      <c r="C31" s="33">
        <f t="shared" si="0"/>
        <v>200</v>
      </c>
      <c r="D31" s="28">
        <f>200</f>
        <v>200</v>
      </c>
      <c r="E31" s="28"/>
      <c r="F31" s="28"/>
      <c r="G31" s="28"/>
    </row>
    <row r="32" spans="1:7" ht="15" customHeight="1" x14ac:dyDescent="0.2">
      <c r="A32" s="27">
        <v>20</v>
      </c>
      <c r="B32" s="27" t="s">
        <v>352</v>
      </c>
      <c r="C32" s="33">
        <f t="shared" si="0"/>
        <v>175</v>
      </c>
      <c r="D32" s="28">
        <f>175</f>
        <v>175</v>
      </c>
      <c r="E32" s="28"/>
      <c r="F32" s="28"/>
      <c r="G32" s="28"/>
    </row>
    <row r="33" spans="1:7" ht="15" customHeight="1" x14ac:dyDescent="0.2">
      <c r="A33" s="27">
        <v>21</v>
      </c>
      <c r="B33" s="27" t="s">
        <v>350</v>
      </c>
      <c r="C33" s="33">
        <f t="shared" si="0"/>
        <v>160</v>
      </c>
      <c r="D33" s="28">
        <f>160</f>
        <v>160</v>
      </c>
      <c r="E33" s="28"/>
      <c r="F33" s="28"/>
      <c r="G33" s="28"/>
    </row>
    <row r="34" spans="1:7" ht="15" customHeight="1" x14ac:dyDescent="0.2">
      <c r="A34" s="27">
        <v>22</v>
      </c>
      <c r="B34" s="27" t="s">
        <v>366</v>
      </c>
      <c r="C34" s="33">
        <f t="shared" si="0"/>
        <v>130</v>
      </c>
      <c r="D34" s="28">
        <f>130</f>
        <v>130</v>
      </c>
      <c r="E34" s="28"/>
      <c r="F34" s="28"/>
      <c r="G34" s="28"/>
    </row>
    <row r="35" spans="1:7" ht="15" customHeight="1" x14ac:dyDescent="0.2">
      <c r="A35" s="27">
        <v>22</v>
      </c>
      <c r="B35" s="27" t="s">
        <v>344</v>
      </c>
      <c r="C35" s="33">
        <f t="shared" si="0"/>
        <v>130</v>
      </c>
      <c r="D35" s="28">
        <f>130</f>
        <v>130</v>
      </c>
      <c r="E35" s="28"/>
      <c r="F35" s="28"/>
      <c r="G35" s="28"/>
    </row>
    <row r="36" spans="1:7" ht="15" customHeight="1" x14ac:dyDescent="0.2">
      <c r="A36" s="27">
        <v>22</v>
      </c>
      <c r="B36" s="27" t="s">
        <v>361</v>
      </c>
      <c r="C36" s="33">
        <f t="shared" si="0"/>
        <v>130</v>
      </c>
      <c r="D36" s="28">
        <f>130</f>
        <v>130</v>
      </c>
      <c r="E36" s="28"/>
      <c r="F36" s="28"/>
      <c r="G36" s="28"/>
    </row>
    <row r="37" spans="1:7" ht="15" customHeight="1" x14ac:dyDescent="0.2">
      <c r="A37" s="27">
        <v>23</v>
      </c>
      <c r="B37" s="27" t="s">
        <v>351</v>
      </c>
      <c r="C37" s="33">
        <f t="shared" si="0"/>
        <v>115</v>
      </c>
      <c r="D37" s="28">
        <v>115</v>
      </c>
      <c r="E37" s="28"/>
      <c r="F37" s="28"/>
      <c r="G37" s="28"/>
    </row>
    <row r="38" spans="1:7" ht="15" customHeight="1" x14ac:dyDescent="0.2"/>
    <row r="39" spans="1:7" ht="15" customHeight="1" x14ac:dyDescent="0.25">
      <c r="A39" s="49" t="s">
        <v>3</v>
      </c>
      <c r="B39" s="50"/>
      <c r="C39" s="50"/>
    </row>
    <row r="40" spans="1:7" ht="5.25" customHeight="1" x14ac:dyDescent="0.25">
      <c r="A40" s="29"/>
      <c r="B40" s="30"/>
      <c r="C40" s="30"/>
    </row>
    <row r="41" spans="1:7" ht="15" x14ac:dyDescent="0.25">
      <c r="A41" s="34" t="s">
        <v>4</v>
      </c>
      <c r="B41" s="35"/>
      <c r="C41" s="35"/>
      <c r="D41" s="3"/>
      <c r="E41" s="3"/>
      <c r="F41" s="3"/>
      <c r="G41" s="3"/>
    </row>
    <row r="42" spans="1:7" ht="18.75" customHeight="1" x14ac:dyDescent="0.2"/>
  </sheetData>
  <sortState ref="A10:D37">
    <sortCondition descending="1" ref="C10:C37"/>
  </sortState>
  <mergeCells count="10">
    <mergeCell ref="A41:C41"/>
    <mergeCell ref="A1:G1"/>
    <mergeCell ref="A2:G2"/>
    <mergeCell ref="A8:G8"/>
    <mergeCell ref="A3:G3"/>
    <mergeCell ref="A4:G4"/>
    <mergeCell ref="A5:G5"/>
    <mergeCell ref="A7:G7"/>
    <mergeCell ref="A6:G6"/>
    <mergeCell ref="A39:C39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10-13-26 - 1-12-27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'10-13-26 - 1-12-27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2026-10-29T06:47:10Z</dcterms:modified>
</cp:coreProperties>
</file>