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quarter)'!$A$1:$O$42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1" l="1"/>
  <c r="C28" i="61" s="1"/>
  <c r="C35" i="61"/>
  <c r="E14" i="61"/>
  <c r="E10" i="61"/>
  <c r="C29" i="61"/>
  <c r="C34" i="61"/>
  <c r="E17" i="61"/>
  <c r="C24" i="61"/>
  <c r="E9" i="61"/>
  <c r="C9" i="61" s="1"/>
  <c r="E13" i="61"/>
  <c r="E8" i="61"/>
  <c r="E11" i="61"/>
  <c r="C38" i="61"/>
  <c r="C15" i="61"/>
  <c r="C31" i="61"/>
  <c r="C30" i="61"/>
  <c r="C36" i="61"/>
  <c r="C33" i="61"/>
  <c r="D18" i="61"/>
  <c r="D20" i="61"/>
  <c r="D10" i="61"/>
  <c r="D12" i="61"/>
  <c r="D16" i="61"/>
  <c r="C21" i="61"/>
  <c r="C23" i="61"/>
  <c r="D14" i="61"/>
  <c r="C22" i="61"/>
  <c r="D8" i="61"/>
  <c r="C37" i="61"/>
  <c r="C32" i="61" l="1"/>
  <c r="C11" i="61" l="1"/>
  <c r="C14" i="61"/>
  <c r="C8" i="61"/>
  <c r="C18" i="61"/>
  <c r="C10" i="61"/>
  <c r="C27" i="61"/>
  <c r="C26" i="61"/>
  <c r="C25" i="61"/>
  <c r="C13" i="61"/>
  <c r="C17" i="61"/>
  <c r="C12" i="61" l="1"/>
  <c r="C16" i="61"/>
  <c r="C19" i="61"/>
  <c r="C20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<sst xmlns="http://schemas.openxmlformats.org/spreadsheetml/2006/main" count="828" uniqueCount="463">
  <si>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</si>
  <si>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</si>
  <si>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</si>
  <si>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</si>
  <si>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</si>
  <si>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</si>
  <si>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</si>
  <si>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</si>
  <si>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</si>
  <si>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</si>
  <si>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</si>
  <si>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</si>
  <si>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</si>
  <si>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</si>
  <si>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</si>
  <si>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</si>
  <si>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</si>
  <si>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</si>
  <si>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</si>
  <si>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</si>
  <si>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</si>
  <si>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</si>
  <si>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</si>
  <si>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</si>
  <si>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</si>
  <si>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</si>
  <si>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</si>
  <si>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</si>
  <si>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</si>
  <si>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</si>
  <si>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</si>
  <si>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</si>
  <si>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</si>
  <si>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</si>
  <si>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</si>
  <si>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</si>
  <si>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</si>
  <si>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</si>
  <si>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</si>
  <si>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</si>
  <si>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</si>
  <si>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</si>
  <si>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</si>
  <si>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</si>
  <si>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</si>
  <si>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</si>
  <si>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</si>
  <si>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</si>
  <si>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</si>
  <si>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</si>
  <si>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</si>
  <si>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</si>
  <si>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</si>
  <si>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</si>
  <si>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</si>
  <si>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</si>
  <si>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</si>
  <si>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</si>
  <si>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</si>
  <si>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</si>
  <si>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</si>
  <si>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</si>
  <si>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</si>
  <si>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</si>
  <si>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</si>
  <si>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</si>
  <si>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</si>
  <si>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</si>
  <si>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</si>
  <si>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</si>
  <si>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</si>
  <si>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</si>
  <si>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</si>
  <si>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</si>
  <si>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</si>
  <si>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</si>
  <si>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</si>
  <si>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</si>
  <si>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</si>
  <si>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</si>
  <si>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</si>
  <si>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</si>
  <si>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</si>
  <si>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</si>
  <si>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</si>
  <si>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</si>
  <si>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</si>
  <si>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</si>
  <si>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</si>
  <si>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</si>
  <si>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</si>
  <si>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</si>
  <si>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</si>
  <si>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</si>
  <si>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</si>
  <si>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</si>
  <si>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</si>
  <si>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</si>
  <si>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</si>
  <si>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</si>
  <si>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</si>
  <si>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</si>
  <si>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</si>
  <si>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</si>
  <si>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</si>
  <si>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</si>
  <si>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</si>
  <si>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</si>
  <si>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</si>
  <si>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</si>
  <si>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</si>
  <si>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</si>
  <si>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</si>
  <si>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</si>
  <si>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</si>
  <si>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</si>
  <si>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</si>
  <si>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</si>
  <si>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</si>
  <si>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</si>
  <si>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</si>
  <si>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</si>
  <si>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</si>
  <si>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</si>
  <si>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</si>
  <si>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</si>
  <si>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</si>
  <si>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</si>
  <si>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</si>
  <si>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</si>
  <si>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</si>
  <si>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</si>
  <si>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</si>
  <si>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</si>
  <si>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</si>
  <si>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</si>
  <si>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</si>
  <si>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</si>
  <si>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</si>
  <si>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</si>
  <si>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</si>
  <si>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</si>
  <si>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</si>
  <si>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</si>
  <si>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</si>
  <si>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</si>
  <si>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</si>
  <si>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</si>
  <si>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</si>
  <si>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</si>
  <si>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</si>
  <si>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</si>
  <si>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</si>
  <si>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</si>
  <si>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</si>
  <si>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</si>
  <si>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</si>
  <si>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</si>
  <si>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</si>
  <si>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</si>
  <si>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</si>
  <si>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</si>
  <si>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</si>
  <si>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</si>
  <si>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</si>
  <si>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</si>
  <si>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</si>
  <si>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</si>
  <si>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</si>
  <si>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</si>
  <si>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</si>
  <si>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</si>
  <si>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</si>
  <si>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</si>
  <si>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</si>
  <si>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</si>
  <si>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</si>
  <si>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</si>
  <si>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</si>
  <si>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</si>
  <si>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</si>
  <si>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</si>
  <si>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</si>
  <si>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</si>
  <si>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</si>
  <si>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</si>
  <si>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</si>
  <si>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</si>
  <si>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</si>
  <si>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</si>
  <si>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</si>
  <si>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</si>
  <si>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</si>
  <si>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</si>
  <si>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</si>
  <si>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</si>
  <si>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</si>
  <si>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</si>
  <si>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</si>
  <si>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</si>
  <si>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</si>
  <si>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</si>
  <si>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</si>
  <si>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</si>
  <si>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</si>
  <si>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</si>
  <si>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</si>
  <si>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</si>
  <si>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</si>
  <si>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</si>
  <si>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</si>
  <si>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</si>
  <si>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</si>
  <si>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</si>
  <si>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</si>
  <si>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</si>
  <si>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</si>
  <si>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</si>
  <si>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</si>
  <si>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</si>
  <si>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</si>
  <si>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</si>
  <si>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</si>
  <si>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</si>
  <si>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</si>
  <si>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</si>
  <si>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</si>
  <si>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</si>
  <si>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</si>
  <si>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</si>
  <si>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</si>
  <si>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</si>
  <si>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</si>
  <si>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</si>
  <si>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</si>
  <si>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</si>
  <si>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</si>
  <si>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</si>
  <si>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</si>
  <si>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</si>
  <si>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</si>
  <si>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</si>
  <si>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</si>
  <si>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</si>
  <si>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</si>
  <si>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</si>
  <si>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</si>
  <si>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</si>
  <si>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</si>
  <si>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</si>
  <si>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</si>
  <si>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</si>
  <si>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</si>
  <si>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</si>
  <si>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</si>
  <si>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</si>
  <si>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</si>
  <si>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</si>
  <si>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</si>
  <si>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</si>
  <si>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</si>
  <si>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</si>
  <si>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</si>
  <si>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</si>
  <si>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</si>
  <si>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</si>
  <si>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</si>
  <si>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</si>
  <si>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</si>
  <si>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</si>
  <si>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</si>
  <si>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</si>
  <si>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</si>
  <si>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</si>
  <si>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</si>
  <si>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</si>
  <si>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</si>
  <si>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</si>
  <si>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</si>
  <si>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</si>
  <si>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</si>
  <si>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</si>
  <si>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</si>
  <si>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</si>
  <si>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</si>
  <si>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</si>
  <si>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</si>
  <si>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</si>
  <si>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</si>
  <si>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</si>
  <si>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</si>
  <si>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</si>
  <si>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</si>
  <si>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</si>
  <si>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</si>
  <si>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</si>
  <si>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</si>
  <si>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</si>
  <si>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</si>
  <si>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</si>
  <si>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</si>
  <si>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</si>
  <si>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</si>
  <si>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</si>
  <si>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</si>
  <si>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</si>
  <si>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</si>
  <si>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</si>
  <si>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</si>
  <si>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</si>
  <si>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</si>
  <si>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</si>
  <si>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</si>
  <si>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</si>
  <si>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</si>
  <si>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</si>
  <si>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</si>
  <si>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</si>
  <si>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</si>
  <si>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</si>
  <si>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</si>
  <si>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</si>
  <si>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</si>
  <si>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</si>
  <si>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</si>
  <si>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</si>
  <si>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</si>
  <si>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</si>
  <si>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</si>
  <si>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</si>
  <si>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</si>
  <si>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</si>
  <si>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</si>
  <si>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</si>
  <si>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</si>
  <si>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</si>
  <si>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</si>
  <si>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</si>
  <si>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</si>
  <si>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</si>
  <si>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</si>
  <si>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</si>
  <si>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</si>
  <si>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</si>
  <si>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</si>
  <si>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</si>
  <si>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</si>
  <si>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</si>
  <si>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</si>
  <si>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</si>
  <si>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</si>
  <si>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</si>
  <si>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</si>
  <si>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</si>
  <si>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</si>
  <si>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</si>
  <si>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</si>
  <si>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</si>
  <si>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</si>
  <si>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</si>
  <si>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</si>
  <si>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</si>
  <si>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</si>
  <si>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</si>
  <si>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</si>
  <si>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</si>
  <si>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</si>
  <si>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</si>
  <si>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</si>
  <si>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</si>
  <si>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</si>
  <si>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</si>
  <si>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</si>
  <si>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</si>
  <si>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</si>
  <si>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</si>
  <si>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</si>
  <si>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</si>
  <si>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</si>
  <si>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</si>
  <si>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</si>
  <si>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</si>
  <si>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</si>
  <si>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</si>
  <si>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</si>
  <si>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</si>
  <si>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</si>
  <si>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</si>
  <si>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</si>
  <si>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</si>
  <si>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</si>
  <si>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</si>
  <si>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</si>
  <si>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</si>
  <si>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</si>
  <si>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</si>
  <si>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</si>
  <si>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</si>
  <si>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</si>
  <si>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</si>
  <si>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</si>
  <si>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</si>
  <si>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</si>
  <si>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</si>
  <si>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</si>
  <si>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</si>
  <si>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</si>
  <si>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</si>
  <si>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</si>
  <si>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</si>
  <si>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</si>
  <si>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</si>
  <si>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</si>
  <si>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</si>
  <si>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</si>
  <si>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</si>
  <si>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</si>
  <si>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</si>
  <si>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</si>
  <si>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</si>
  <si>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</si>
  <si>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</si>
  <si>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</si>
  <si>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</si>
  <si>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</si>
  <si>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</si>
  <si>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</si>
  <si>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</si>
  <si>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</si>
  <si>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</si>
  <si>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</si>
  <si>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</si>
  <si>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</si>
  <si>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</si>
  <si>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</si>
  <si>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</si>
  <si>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</si>
  <si>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</si>
  <si>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</si>
  <si>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</si>
  <si>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</si>
  <si>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</si>
  <si>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</si>
  <si>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</si>
  <si>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</si>
  <si>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</si>
  <si>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</si>
  <si>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12/30 - 1/3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</si>
  <si>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</si>
  <si>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</si>
  <si>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</si>
  <si>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</si>
  <si>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</si>
  <si>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</si>
  <si>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</si>
  <si>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QUARTERLY EVENT: TUESDAY 1/24/26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</si>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</sst>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F8" sqref="F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443</v>
      </c>
      <c r="E7" s="34" t="s">
        <v>444</v>
      </c>
      <c r="F7" s="34" t="s">
        <v>445</v>
      </c>
      <c r="G7" s="34" t="s">
        <v>446</v>
      </c>
      <c r="H7" s="34" t="s">
        <v>447</v>
      </c>
      <c r="I7" s="34" t="s">
        <v>448</v>
      </c>
      <c r="J7" s="34" t="s">
        <v>449</v>
      </c>
      <c r="K7" s="34" t="s">
        <v>450</v>
      </c>
      <c r="L7" s="34" t="s">
        <v>451</v>
      </c>
      <c r="M7" s="34" t="s">
        <v>452</v>
      </c>
      <c r="N7" s="34" t="s">
        <v>453</v>
      </c>
      <c r="O7" s="34" t="s">
        <v>454</v>
      </c>
    </row>
    <row r="8" spans="1:15" ht="15" customHeight="1" x14ac:dyDescent="0.25">
      <c r="A8" s="35">
        <v>1</v>
      </c>
      <c r="B8" s="35" t="s">
        <v>261</v>
      </c>
      <c r="C8" s="37">
        <f t="shared" ref="C8:C38" si="0">SUM(D8:O8)</f>
        <v>1675</v>
      </c>
      <c r="D8" s="38">
        <f>375+575</f>
        <v>950</v>
      </c>
      <c r="E8" s="38">
        <f>250+475</f>
        <v>725</v>
      </c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5" customHeight="1" x14ac:dyDescent="0.25">
      <c r="A9" s="35">
        <v>2</v>
      </c>
      <c r="B9" s="35" t="s">
        <v>60</v>
      </c>
      <c r="C9" s="37">
        <f t="shared" si="0"/>
        <v>1425</v>
      </c>
      <c r="D9" s="38">
        <v>475</v>
      </c>
      <c r="E9" s="38">
        <f>575+375</f>
        <v>950</v>
      </c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5" customHeight="1" x14ac:dyDescent="0.25">
      <c r="A10" s="35">
        <v>3</v>
      </c>
      <c r="B10" s="35" t="s">
        <v>392</v>
      </c>
      <c r="C10" s="37">
        <f t="shared" si="0"/>
        <v>1350</v>
      </c>
      <c r="D10" s="38">
        <f>475+250</f>
        <v>725</v>
      </c>
      <c r="E10" s="38">
        <f>425+200</f>
        <v>625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ht="15" customHeight="1" x14ac:dyDescent="0.25">
      <c r="A11" s="35">
        <v>4</v>
      </c>
      <c r="B11" s="35" t="s">
        <v>289</v>
      </c>
      <c r="C11" s="37">
        <f t="shared" si="0"/>
        <v>1325</v>
      </c>
      <c r="D11" s="38">
        <v>425</v>
      </c>
      <c r="E11" s="38">
        <f>325+575</f>
        <v>900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ht="15" customHeight="1" x14ac:dyDescent="0.25">
      <c r="A12" s="35">
        <v>5</v>
      </c>
      <c r="B12" s="35" t="s">
        <v>410</v>
      </c>
      <c r="C12" s="37">
        <f t="shared" si="0"/>
        <v>1100</v>
      </c>
      <c r="D12" s="38">
        <f>350+275</f>
        <v>625</v>
      </c>
      <c r="E12" s="38">
        <v>475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ht="15" customHeight="1" x14ac:dyDescent="0.25">
      <c r="A13" s="35">
        <v>5</v>
      </c>
      <c r="B13" s="35" t="s">
        <v>23</v>
      </c>
      <c r="C13" s="37">
        <f t="shared" si="0"/>
        <v>1100</v>
      </c>
      <c r="D13" s="38">
        <v>300</v>
      </c>
      <c r="E13" s="38">
        <f>375+425</f>
        <v>800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15" customHeight="1" x14ac:dyDescent="0.25">
      <c r="A14" s="35">
        <v>6</v>
      </c>
      <c r="B14" s="35" t="s">
        <v>417</v>
      </c>
      <c r="C14" s="37">
        <f t="shared" si="0"/>
        <v>1050</v>
      </c>
      <c r="D14" s="38">
        <f>225+375</f>
        <v>600</v>
      </c>
      <c r="E14" s="38">
        <f>275+175</f>
        <v>450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15" customHeight="1" x14ac:dyDescent="0.25">
      <c r="A15" s="35">
        <v>7</v>
      </c>
      <c r="B15" s="35" t="s">
        <v>165</v>
      </c>
      <c r="C15" s="37">
        <f t="shared" si="0"/>
        <v>925</v>
      </c>
      <c r="D15" s="38">
        <v>575</v>
      </c>
      <c r="E15" s="38">
        <v>350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5" customHeight="1" x14ac:dyDescent="0.25">
      <c r="A16" s="35">
        <v>8</v>
      </c>
      <c r="B16" s="35" t="s">
        <v>341</v>
      </c>
      <c r="C16" s="37">
        <f t="shared" si="0"/>
        <v>875</v>
      </c>
      <c r="D16" s="38">
        <f>275+300</f>
        <v>575</v>
      </c>
      <c r="E16" s="38">
        <v>300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ht="15" customHeight="1" x14ac:dyDescent="0.25">
      <c r="A17" s="35">
        <v>9</v>
      </c>
      <c r="B17" s="35" t="s">
        <v>426</v>
      </c>
      <c r="C17" s="37">
        <f t="shared" si="0"/>
        <v>600</v>
      </c>
      <c r="D17" s="38">
        <v>145</v>
      </c>
      <c r="E17" s="38">
        <f>130+325</f>
        <v>455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" customHeight="1" x14ac:dyDescent="0.25">
      <c r="A18" s="35">
        <v>10</v>
      </c>
      <c r="B18" s="35" t="s">
        <v>427</v>
      </c>
      <c r="C18" s="37">
        <f t="shared" si="0"/>
        <v>580</v>
      </c>
      <c r="D18" s="38">
        <f>130+200</f>
        <v>330</v>
      </c>
      <c r="E18" s="38">
        <v>250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5" customHeight="1" x14ac:dyDescent="0.25">
      <c r="A19" s="35">
        <v>11</v>
      </c>
      <c r="B19" s="35" t="s">
        <v>375</v>
      </c>
      <c r="C19" s="36">
        <f t="shared" si="0"/>
        <v>550</v>
      </c>
      <c r="D19" s="38">
        <v>250</v>
      </c>
      <c r="E19" s="38">
        <v>300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" customHeight="1" x14ac:dyDescent="0.25">
      <c r="A20" s="35">
        <v>11</v>
      </c>
      <c r="B20" s="35" t="s">
        <v>24</v>
      </c>
      <c r="C20" s="36">
        <f t="shared" si="0"/>
        <v>550</v>
      </c>
      <c r="D20" s="38">
        <f>325+225</f>
        <v>550</v>
      </c>
      <c r="E20" s="38">
        <v>0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 ht="15" customHeight="1" x14ac:dyDescent="0.25">
      <c r="A21" s="35">
        <v>12</v>
      </c>
      <c r="B21" s="35" t="s">
        <v>380</v>
      </c>
      <c r="C21" s="36">
        <f t="shared" si="0"/>
        <v>500</v>
      </c>
      <c r="D21" s="38">
        <v>325</v>
      </c>
      <c r="E21" s="38">
        <v>175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5" customHeight="1" x14ac:dyDescent="0.25">
      <c r="A22" s="35">
        <v>13</v>
      </c>
      <c r="B22" s="35" t="s">
        <v>282</v>
      </c>
      <c r="C22" s="36">
        <f t="shared" si="0"/>
        <v>425</v>
      </c>
      <c r="D22" s="38">
        <v>425</v>
      </c>
      <c r="E22" s="38">
        <v>0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5" customHeight="1" x14ac:dyDescent="0.25">
      <c r="A23" s="35">
        <v>14</v>
      </c>
      <c r="B23" s="35" t="s">
        <v>337</v>
      </c>
      <c r="C23" s="36">
        <f t="shared" si="0"/>
        <v>350</v>
      </c>
      <c r="D23" s="38">
        <v>350</v>
      </c>
      <c r="E23" s="38">
        <v>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5" customHeight="1" x14ac:dyDescent="0.25">
      <c r="A24" s="35">
        <v>14</v>
      </c>
      <c r="B24" s="35" t="s">
        <v>379</v>
      </c>
      <c r="C24" s="36">
        <f t="shared" si="0"/>
        <v>350</v>
      </c>
      <c r="D24" s="38">
        <v>0</v>
      </c>
      <c r="E24" s="38">
        <v>350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 ht="15" customHeight="1" x14ac:dyDescent="0.25">
      <c r="A25" s="35">
        <v>15</v>
      </c>
      <c r="B25" s="35" t="s">
        <v>252</v>
      </c>
      <c r="C25" s="36">
        <f t="shared" si="0"/>
        <v>315</v>
      </c>
      <c r="D25" s="38">
        <v>200</v>
      </c>
      <c r="E25" s="38">
        <v>115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15" customHeight="1" x14ac:dyDescent="0.25">
      <c r="A26" s="35">
        <v>16</v>
      </c>
      <c r="B26" s="35" t="s">
        <v>27</v>
      </c>
      <c r="C26" s="36">
        <f t="shared" si="0"/>
        <v>275</v>
      </c>
      <c r="D26" s="38">
        <v>0</v>
      </c>
      <c r="E26" s="38">
        <v>275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15" customHeight="1" x14ac:dyDescent="0.25">
      <c r="A27" s="35">
        <v>17</v>
      </c>
      <c r="B27" s="35" t="s">
        <v>384</v>
      </c>
      <c r="C27" s="36">
        <f t="shared" si="0"/>
        <v>260</v>
      </c>
      <c r="D27" s="38">
        <v>115</v>
      </c>
      <c r="E27" s="38">
        <v>145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5" customHeight="1" x14ac:dyDescent="0.25">
      <c r="A28" s="35">
        <v>18</v>
      </c>
      <c r="B28" s="35" t="s">
        <v>461</v>
      </c>
      <c r="C28" s="36">
        <f t="shared" si="0"/>
        <v>245</v>
      </c>
      <c r="D28" s="38">
        <v>0</v>
      </c>
      <c r="E28" s="38">
        <f>115+130</f>
        <v>245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 ht="15" customHeight="1" x14ac:dyDescent="0.25">
      <c r="A29" s="35">
        <v>19</v>
      </c>
      <c r="B29" s="35" t="s">
        <v>429</v>
      </c>
      <c r="C29" s="36">
        <f t="shared" si="0"/>
        <v>225</v>
      </c>
      <c r="D29" s="38">
        <v>0</v>
      </c>
      <c r="E29" s="38">
        <v>225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15" customHeight="1" x14ac:dyDescent="0.25">
      <c r="A30" s="35">
        <v>19</v>
      </c>
      <c r="B30" s="35" t="s">
        <v>457</v>
      </c>
      <c r="C30" s="36">
        <f t="shared" si="0"/>
        <v>225</v>
      </c>
      <c r="D30" s="38">
        <v>0</v>
      </c>
      <c r="E30" s="38">
        <v>225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5" customHeight="1" x14ac:dyDescent="0.25">
      <c r="A31" s="35">
        <v>20</v>
      </c>
      <c r="B31" s="35" t="s">
        <v>458</v>
      </c>
      <c r="C31" s="36">
        <f t="shared" si="0"/>
        <v>200</v>
      </c>
      <c r="D31" s="38">
        <v>0</v>
      </c>
      <c r="E31" s="38">
        <v>200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5" customHeight="1" x14ac:dyDescent="0.25">
      <c r="A32" s="35">
        <v>21</v>
      </c>
      <c r="B32" s="35" t="s">
        <v>168</v>
      </c>
      <c r="C32" s="36">
        <f t="shared" si="0"/>
        <v>175</v>
      </c>
      <c r="D32" s="38">
        <v>175</v>
      </c>
      <c r="E32" s="38">
        <v>0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5" customHeight="1" x14ac:dyDescent="0.25">
      <c r="A33" s="35">
        <v>21</v>
      </c>
      <c r="B33" s="35" t="s">
        <v>53</v>
      </c>
      <c r="C33" s="36">
        <f t="shared" si="0"/>
        <v>175</v>
      </c>
      <c r="D33" s="38">
        <v>175</v>
      </c>
      <c r="E33" s="38">
        <v>0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5" customHeight="1" x14ac:dyDescent="0.25">
      <c r="A34" s="35">
        <v>22</v>
      </c>
      <c r="B34" s="35" t="s">
        <v>459</v>
      </c>
      <c r="C34" s="36">
        <f t="shared" si="0"/>
        <v>160</v>
      </c>
      <c r="D34" s="38">
        <v>0</v>
      </c>
      <c r="E34" s="38">
        <v>160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 ht="15" customHeight="1" x14ac:dyDescent="0.25">
      <c r="A35" s="35">
        <v>22</v>
      </c>
      <c r="B35" s="35" t="s">
        <v>462</v>
      </c>
      <c r="C35" s="36">
        <f t="shared" si="0"/>
        <v>160</v>
      </c>
      <c r="D35" s="38">
        <v>0</v>
      </c>
      <c r="E35" s="38">
        <v>160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5" customHeight="1" x14ac:dyDescent="0.25">
      <c r="A36" s="35">
        <v>22</v>
      </c>
      <c r="B36" s="35" t="s">
        <v>456</v>
      </c>
      <c r="C36" s="36">
        <f t="shared" si="0"/>
        <v>160</v>
      </c>
      <c r="D36" s="38">
        <v>160</v>
      </c>
      <c r="E36" s="38">
        <v>0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15" customHeight="1" x14ac:dyDescent="0.25">
      <c r="A37" s="35">
        <v>22</v>
      </c>
      <c r="B37" s="35" t="s">
        <v>442</v>
      </c>
      <c r="C37" s="36">
        <f t="shared" si="0"/>
        <v>160</v>
      </c>
      <c r="D37" s="38">
        <v>160</v>
      </c>
      <c r="E37" s="38">
        <v>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5" customHeight="1" x14ac:dyDescent="0.25">
      <c r="A38" s="35">
        <v>23</v>
      </c>
      <c r="B38" s="35" t="s">
        <v>460</v>
      </c>
      <c r="C38" s="36">
        <f t="shared" si="0"/>
        <v>145</v>
      </c>
      <c r="D38" s="38">
        <v>0</v>
      </c>
      <c r="E38" s="38">
        <v>145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 ht="15" x14ac:dyDescent="0.2">
      <c r="G39" s="6"/>
      <c r="H39" s="6"/>
      <c r="I39" s="6"/>
    </row>
    <row r="40" spans="1:15" ht="18.75" customHeight="1" x14ac:dyDescent="0.25">
      <c r="A40" s="17" t="s">
        <v>3</v>
      </c>
      <c r="B40" s="7"/>
      <c r="C40" s="7"/>
      <c r="D40" s="7"/>
      <c r="E40" s="3"/>
      <c r="F40" s="3"/>
      <c r="G40" s="3"/>
      <c r="H40" s="3"/>
      <c r="I40" s="3"/>
    </row>
    <row r="41" spans="1:15" ht="18.75" customHeight="1" x14ac:dyDescent="0.25">
      <c r="A41" s="18" t="s">
        <v>4</v>
      </c>
      <c r="B41" s="8"/>
      <c r="C41" s="8"/>
      <c r="D41" s="8"/>
      <c r="E41" s="4"/>
      <c r="F41" s="4"/>
      <c r="G41" s="4"/>
      <c r="H41" s="4"/>
      <c r="I41" s="4"/>
    </row>
    <row r="42" spans="1:15" ht="18.75" customHeight="1" x14ac:dyDescent="0.25">
      <c r="A42" s="19" t="s">
        <v>5</v>
      </c>
      <c r="B42" s="9"/>
      <c r="C42" s="9"/>
      <c r="D42" s="9"/>
      <c r="E42" s="5"/>
      <c r="F42" s="5"/>
      <c r="G42" s="5"/>
      <c r="H42" s="5"/>
      <c r="I42" s="5"/>
    </row>
    <row r="44" spans="1:15" ht="21" customHeight="1" x14ac:dyDescent="0.2"/>
    <row r="68" ht="18.75" customHeight="1" x14ac:dyDescent="0.2"/>
    <row r="69" ht="18.75" customHeight="1" x14ac:dyDescent="0.2"/>
  </sheetData>
  <sortState ref="A8:E38">
    <sortCondition descending="1" ref="C8:C38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2025-12-15T18:05:38Z</dcterms:modified>
</cp:coreProperties>
</file>