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-26 - 1-7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'10-1-26 - 1-7-27 (Vegas Trip)'!$A$1:$G$50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62" l="1"/>
  <c r="D43" i="62"/>
  <c r="C43" i="62"/>
  <c r="D23" i="62"/>
  <c r="D21" i="62"/>
  <c r="D22" i="62"/>
  <c r="C22" i="62" s="1"/>
  <c r="D30" i="62"/>
  <c r="D28" i="62"/>
  <c r="C28" i="62" s="1"/>
  <c r="D11" i="62"/>
  <c r="C11" i="62" s="1"/>
  <c r="D32" i="62"/>
  <c r="C32" i="62"/>
  <c r="D15" i="62"/>
  <c r="C15" i="62" s="1"/>
  <c r="D14" i="62"/>
  <c r="D20" i="62"/>
  <c r="C20" i="62" s="1"/>
  <c r="D10" i="62"/>
  <c r="C10" i="62" s="1"/>
  <c r="D12" i="62"/>
  <c r="C12" i="62" s="1"/>
  <c r="D19" i="62"/>
  <c r="D17" i="62"/>
  <c r="C17" i="62"/>
  <c r="C30" i="62"/>
  <c r="D40" i="62"/>
  <c r="C40" i="62"/>
  <c r="D39" i="62"/>
  <c r="C39" i="62"/>
  <c r="D27" i="62"/>
  <c r="C27" i="62" s="1"/>
  <c r="D13" i="62"/>
  <c r="C13" i="62" s="1"/>
  <c r="D18" i="62"/>
  <c r="C18" i="62" s="1"/>
  <c r="D16" i="62"/>
  <c r="C16" i="62" s="1"/>
  <c r="D24" i="62"/>
  <c r="C24" i="62" s="1"/>
  <c r="D45" i="62"/>
  <c r="C45" i="62"/>
  <c r="D42" i="62"/>
  <c r="C42" i="62" s="1"/>
  <c r="D41" i="62"/>
  <c r="C41" i="62" s="1"/>
  <c r="D38" i="62"/>
  <c r="C38" i="62" s="1"/>
  <c r="D36" i="62"/>
  <c r="C23" i="62"/>
  <c r="D34" i="62"/>
  <c r="C34" i="62" s="1"/>
  <c r="D31" i="62"/>
  <c r="C31" i="62" s="1"/>
  <c r="C26" i="62"/>
  <c r="D29" i="62"/>
  <c r="C29" i="62" s="1"/>
  <c r="C21" i="62"/>
  <c r="D25" i="62"/>
  <c r="C25" i="62" s="1"/>
  <c r="D46" i="62"/>
  <c r="D44" i="62"/>
  <c r="C44" i="62" s="1"/>
  <c r="C19" i="62"/>
  <c r="D37" i="62"/>
  <c r="C37" i="62" s="1"/>
  <c r="D35" i="62"/>
  <c r="C35" i="62" s="1"/>
  <c r="D33" i="62"/>
  <c r="C36" i="62" l="1"/>
  <c r="C33" i="62"/>
  <c r="C46" i="62" l="1"/>
  <c r="C14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<sst xmlns="http://schemas.openxmlformats.org/spreadsheetml/2006/main" count="696" uniqueCount="376">
  <si>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</si>
  <si>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</si>
  <si>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</si>
  <si>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</si>
  <si>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</si>
  <si>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</si>
  <si>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</si>
  <si>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</si>
  <si>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</si>
  <si>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</si>
  <si>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</si>
  <si>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</si>
  <si>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</si>
  <si>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</si>
  <si>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</si>
  <si>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</si>
  <si>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</si>
  <si>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</si>
  <si>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</si>
  <si>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</si>
  <si>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</si>
  <si>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</si>
  <si>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</si>
  <si>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</si>
  <si>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</si>
  <si>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</si>
  <si>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</si>
  <si>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</si>
  <si>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</si>
  <si>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</si>
  <si>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</si>
  <si>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</si>
  <si>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</si>
  <si>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</si>
  <si>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</si>
  <si>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</si>
  <si>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</si>
  <si>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</si>
  <si>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</si>
  <si>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</si>
  <si>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</si>
  <si>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</si>
  <si>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</si>
  <si>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</si>
  <si>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</si>
  <si>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</si>
  <si>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</si>
  <si>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</si>
  <si>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</si>
  <si>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</si>
  <si>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</si>
  <si>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</si>
  <si>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</si>
  <si>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</si>
  <si>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</si>
  <si>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</si>
  <si>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</si>
  <si>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</si>
  <si>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</si>
  <si>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</si>
  <si>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</si>
  <si>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</si>
  <si>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</si>
  <si>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</si>
  <si>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</si>
  <si>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</si>
  <si>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</si>
  <si>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</si>
  <si>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</si>
  <si>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</si>
  <si>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</si>
  <si>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</si>
  <si>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</si>
  <si>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</si>
  <si>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</si>
  <si>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</si>
  <si>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</si>
  <si>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</si>
  <si>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</si>
  <si>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</si>
  <si>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</si>
  <si>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</si>
  <si>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</si>
  <si>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</si>
  <si>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</si>
  <si>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</si>
  <si>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</si>
  <si>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</si>
  <si>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</si>
  <si>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</si>
  <si>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</si>
  <si>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</si>
  <si>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</si>
  <si>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</si>
  <si>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</si>
  <si>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</si>
  <si>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</si>
  <si>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</si>
  <si>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</si>
  <si>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</si>
  <si>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</si>
  <si>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</si>
  <si>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</si>
  <si>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</si>
  <si>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</si>
  <si>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</si>
  <si>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</si>
  <si>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</si>
  <si>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</si>
  <si>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</si>
  <si>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</si>
  <si>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</si>
  <si>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</si>
  <si>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</si>
  <si>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</si>
  <si>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</si>
  <si>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</si>
  <si>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</si>
  <si>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</si>
  <si>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</si>
  <si>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</si>
  <si>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</si>
  <si>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</si>
  <si>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</si>
  <si>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</si>
  <si>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</si>
  <si>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</si>
  <si>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</si>
  <si>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</si>
  <si>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</si>
  <si>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</si>
  <si>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</si>
  <si>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</si>
  <si>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</si>
  <si>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</si>
  <si>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</si>
  <si>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</si>
  <si>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</si>
  <si>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</si>
  <si>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</si>
  <si>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</si>
  <si>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</si>
  <si>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</si>
  <si>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</si>
  <si>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</si>
  <si>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</si>
  <si>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</si>
  <si>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</si>
  <si>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</si>
  <si>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</si>
  <si>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</si>
  <si>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</si>
  <si>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</si>
  <si>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</si>
  <si>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</si>
  <si>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</si>
  <si>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</si>
  <si>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</si>
  <si>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</si>
  <si>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</si>
  <si>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</si>
  <si>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</si>
  <si>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</si>
  <si>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</si>
  <si>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</si>
  <si>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</si>
  <si>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</si>
  <si>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</si>
  <si>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</si>
  <si>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</si>
  <si>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</si>
  <si>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</si>
  <si>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</si>
  <si>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</si>
  <si>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</si>
  <si>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</si>
  <si>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</si>
  <si>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</si>
  <si>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</si>
  <si>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</si>
  <si>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</si>
  <si>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</si>
  <si>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</si>
  <si>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</si>
  <si>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</si>
  <si>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</si>
  <si>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</si>
  <si>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</si>
  <si>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</si>
  <si>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</si>
  <si>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</si>
  <si>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</si>
  <si>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</si>
  <si>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</si>
  <si>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</si>
  <si>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</si>
  <si>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</si>
  <si>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</si>
  <si>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</si>
  <si>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</si>
  <si>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</si>
  <si>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</si>
  <si>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</si>
  <si>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</si>
  <si>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</si>
  <si>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</si>
  <si>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</si>
  <si>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</si>
  <si>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</si>
  <si>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</si>
  <si>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</si>
  <si>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</si>
  <si>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</si>
  <si>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</si>
  <si>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</si>
  <si>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</si>
  <si>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</si>
  <si>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</si>
  <si>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</si>
  <si>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</si>
  <si>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</si>
  <si>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</si>
  <si>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</si>
  <si>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</si>
  <si>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</si>
  <si>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</si>
  <si>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</si>
  <si>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</si>
  <si>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</si>
  <si>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</si>
  <si>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</si>
  <si>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</si>
  <si>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</si>
  <si>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</si>
  <si>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</si>
  <si>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</si>
  <si>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</si>
  <si>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</si>
  <si>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</si>
  <si>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</si>
  <si>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</si>
  <si>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</si>
  <si>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</si>
  <si>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</si>
  <si>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</si>
  <si>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</si>
  <si>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</si>
  <si>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</si>
  <si>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</si>
  <si>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</si>
  <si>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</si>
  <si>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</si>
  <si>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</si>
  <si>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</si>
  <si>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</si>
  <si>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</si>
  <si>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</si>
  <si>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</si>
  <si>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</si>
  <si>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</si>
  <si>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</si>
  <si>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</si>
  <si>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</si>
  <si>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</si>
  <si>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</si>
  <si>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</si>
  <si>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</si>
  <si>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</si>
  <si>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</si>
  <si>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</si>
  <si>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</si>
  <si>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</si>
  <si>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</si>
  <si>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</si>
  <si>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</si>
  <si>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</si>
  <si>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</si>
  <si>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</si>
  <si>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</si>
  <si>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</si>
  <si>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</si>
  <si>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</si>
  <si>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</si>
  <si>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</si>
  <si>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</si>
  <si>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</si>
  <si>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</si>
  <si>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</si>
  <si>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</si>
  <si>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</si>
  <si>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</si>
  <si>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</si>
  <si>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</si>
  <si>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</si>
  <si>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</si>
  <si>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</si>
  <si>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</si>
  <si>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</si>
  <si>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</si>
  <si>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</si>
  <si>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</si>
  <si>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</si>
  <si>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</si>
  <si>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</si>
  <si>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</si>
  <si>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</si>
  <si>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</si>
  <si>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</si>
  <si>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</si>
  <si>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</si>
  <si>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</si>
  <si>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</si>
  <si>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</si>
  <si>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</si>
  <si>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</si>
  <si>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</si>
  <si>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</si>
  <si>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</si>
  <si>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</si>
  <si>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</si>
  <si>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</si>
  <si>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</si>
  <si>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</si>
  <si>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</si>
  <si>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</si>
  <si>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</si>
  <si>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</si>
  <si>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</si>
  <si>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</si>
  <si>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</si>
  <si>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</si>
  <si>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</si>
  <si>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</si>
  <si>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SILVER SADDLE SALOON</t>
  </si>
  <si>
    <t>LAS VEGAS GIVEAWAY</t>
  </si>
  <si>
    <t>TOURNAMENT DATE: 1/14/27</t>
  </si>
  <si>
    <t>TOP-32 POINT LEADERS QUALIFY</t>
  </si>
  <si>
    <t>OCT</t>
  </si>
  <si>
    <t>NOV</t>
  </si>
  <si>
    <t>DEC</t>
  </si>
  <si>
    <t>JAN</t>
  </si>
  <si>
    <t>Irwin, Kevin</t>
  </si>
  <si>
    <t>Martinez, Daniel</t>
  </si>
  <si>
    <t>Lawson, Dot</t>
  </si>
  <si>
    <t>Barbara, Charlene</t>
  </si>
  <si>
    <t>Winter, Les</t>
  </si>
  <si>
    <t>Wilson, Richard</t>
  </si>
  <si>
    <t>Martinez, Patrick</t>
  </si>
  <si>
    <t>Hardin, Daren</t>
  </si>
  <si>
    <t>Cymbal, Martin</t>
  </si>
  <si>
    <t>Campos, Emiliano</t>
  </si>
  <si>
    <t>Jeffries, Dean</t>
  </si>
  <si>
    <t>Turner, Jeff</t>
  </si>
  <si>
    <t>Richardson, Aaron</t>
  </si>
  <si>
    <t>Southern, Andrew</t>
  </si>
  <si>
    <t>Westershaus, Hailey</t>
  </si>
  <si>
    <t>Roberts, Ron</t>
  </si>
  <si>
    <t>Wiggins, Donnie</t>
  </si>
  <si>
    <t>Myers, Curtis</t>
  </si>
  <si>
    <t>Litts, Chris</t>
  </si>
  <si>
    <t>Bagwell, Chuck</t>
  </si>
  <si>
    <t>Lawrence, Denise</t>
  </si>
  <si>
    <t>Roberts, Janet</t>
  </si>
  <si>
    <t>Fancher, Neil</t>
  </si>
  <si>
    <t>Mendelson, Adam</t>
  </si>
  <si>
    <t>Lawrence, Jimmy</t>
  </si>
  <si>
    <t>Parker, Brad</t>
  </si>
  <si>
    <t>Stephens, Brandon</t>
  </si>
  <si>
    <t>Showah, Mark</t>
  </si>
  <si>
    <t>Lockwood, Lily</t>
  </si>
  <si>
    <t>Tuggle, James</t>
  </si>
  <si>
    <t>Rettig, Dina</t>
  </si>
  <si>
    <t>Litts, Max</t>
  </si>
  <si>
    <t>Rogers, Corolyn</t>
  </si>
  <si>
    <t>Parrish, Robert</t>
  </si>
  <si>
    <t xml:space="preserve">                                                                                                              (updated 10/25/26)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</si>
</sst>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7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333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334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335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336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375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0" t="s">
        <v>1</v>
      </c>
      <c r="B9" s="30" t="s">
        <v>0</v>
      </c>
      <c r="C9" s="30" t="s">
        <v>2</v>
      </c>
      <c r="D9" s="26" t="s">
        <v>337</v>
      </c>
      <c r="E9" s="26" t="s">
        <v>338</v>
      </c>
      <c r="F9" s="26" t="s">
        <v>339</v>
      </c>
      <c r="G9" s="26" t="s">
        <v>340</v>
      </c>
    </row>
    <row r="10" spans="1:7" ht="15" customHeight="1" x14ac:dyDescent="0.2">
      <c r="A10" s="31">
        <v>1</v>
      </c>
      <c r="B10" s="31" t="s">
        <v>341</v>
      </c>
      <c r="C10" s="33">
        <f t="shared" ref="C10:C46" si="0">SUM(D10:G10)</f>
        <v>1500</v>
      </c>
      <c r="D10" s="27">
        <f>475+325+325+375</f>
        <v>1500</v>
      </c>
      <c r="E10" s="27"/>
      <c r="F10" s="27"/>
      <c r="G10" s="27"/>
    </row>
    <row r="11" spans="1:7" ht="15" customHeight="1" x14ac:dyDescent="0.2">
      <c r="A11" s="31">
        <v>2</v>
      </c>
      <c r="B11" s="31" t="s">
        <v>6</v>
      </c>
      <c r="C11" s="33">
        <f t="shared" si="0"/>
        <v>1450</v>
      </c>
      <c r="D11" s="27">
        <f>325+575+300+250</f>
        <v>1450</v>
      </c>
      <c r="E11" s="27"/>
      <c r="F11" s="27"/>
      <c r="G11" s="27"/>
    </row>
    <row r="12" spans="1:7" ht="15" customHeight="1" x14ac:dyDescent="0.2">
      <c r="A12" s="31">
        <v>3</v>
      </c>
      <c r="B12" s="31" t="s">
        <v>343</v>
      </c>
      <c r="C12" s="33">
        <f t="shared" si="0"/>
        <v>1375</v>
      </c>
      <c r="D12" s="27">
        <f>375+575+425</f>
        <v>1375</v>
      </c>
      <c r="E12" s="27"/>
      <c r="F12" s="27"/>
      <c r="G12" s="27"/>
    </row>
    <row r="13" spans="1:7" ht="15" customHeight="1" x14ac:dyDescent="0.2">
      <c r="A13" s="31">
        <v>4</v>
      </c>
      <c r="B13" s="31" t="s">
        <v>65</v>
      </c>
      <c r="C13" s="33">
        <f t="shared" si="0"/>
        <v>1175</v>
      </c>
      <c r="D13" s="27">
        <f>575+375+225</f>
        <v>1175</v>
      </c>
      <c r="E13" s="27"/>
      <c r="F13" s="27"/>
      <c r="G13" s="27"/>
    </row>
    <row r="14" spans="1:7" ht="15" customHeight="1" x14ac:dyDescent="0.2">
      <c r="A14" s="31">
        <v>5</v>
      </c>
      <c r="B14" s="31" t="s">
        <v>345</v>
      </c>
      <c r="C14" s="33">
        <f t="shared" si="0"/>
        <v>1000</v>
      </c>
      <c r="D14" s="27">
        <f>300+375+325</f>
        <v>1000</v>
      </c>
      <c r="E14" s="27"/>
      <c r="F14" s="27"/>
      <c r="G14" s="27"/>
    </row>
    <row r="15" spans="1:7" ht="15" customHeight="1" x14ac:dyDescent="0.2">
      <c r="A15" s="31">
        <v>6</v>
      </c>
      <c r="B15" s="31" t="s">
        <v>364</v>
      </c>
      <c r="C15" s="33">
        <f t="shared" si="0"/>
        <v>855</v>
      </c>
      <c r="D15" s="27">
        <f>130+425+300</f>
        <v>855</v>
      </c>
      <c r="E15" s="27"/>
      <c r="F15" s="27"/>
      <c r="G15" s="27"/>
    </row>
    <row r="16" spans="1:7" ht="15" customHeight="1" x14ac:dyDescent="0.2">
      <c r="A16" s="31">
        <v>7</v>
      </c>
      <c r="B16" s="31" t="s">
        <v>342</v>
      </c>
      <c r="C16" s="33">
        <f t="shared" si="0"/>
        <v>700</v>
      </c>
      <c r="D16" s="27">
        <f>425+275</f>
        <v>700</v>
      </c>
      <c r="E16" s="27"/>
      <c r="F16" s="27"/>
      <c r="G16" s="27"/>
    </row>
    <row r="17" spans="1:7" ht="15" customHeight="1" x14ac:dyDescent="0.2">
      <c r="A17" s="31">
        <v>8</v>
      </c>
      <c r="B17" s="31" t="s">
        <v>372</v>
      </c>
      <c r="C17" s="33">
        <f t="shared" si="0"/>
        <v>690</v>
      </c>
      <c r="D17" s="27">
        <f>115+575</f>
        <v>690</v>
      </c>
      <c r="E17" s="27"/>
      <c r="F17" s="27"/>
      <c r="G17" s="27"/>
    </row>
    <row r="18" spans="1:7" ht="15" customHeight="1" x14ac:dyDescent="0.2">
      <c r="A18" s="31">
        <v>9</v>
      </c>
      <c r="B18" s="31" t="s">
        <v>350</v>
      </c>
      <c r="C18" s="33">
        <f t="shared" si="0"/>
        <v>635</v>
      </c>
      <c r="D18" s="27">
        <f>160+225+250</f>
        <v>635</v>
      </c>
      <c r="E18" s="27"/>
      <c r="F18" s="27"/>
      <c r="G18" s="27"/>
    </row>
    <row r="19" spans="1:7" ht="15" customHeight="1" x14ac:dyDescent="0.2">
      <c r="A19" s="31">
        <v>10</v>
      </c>
      <c r="B19" s="31" t="s">
        <v>351</v>
      </c>
      <c r="C19" s="33">
        <f t="shared" si="0"/>
        <v>620</v>
      </c>
      <c r="D19" s="27">
        <f>145+475</f>
        <v>620</v>
      </c>
      <c r="E19" s="27"/>
      <c r="F19" s="27"/>
      <c r="G19" s="27"/>
    </row>
    <row r="20" spans="1:7" ht="15" customHeight="1" x14ac:dyDescent="0.2">
      <c r="A20" s="31">
        <v>11</v>
      </c>
      <c r="B20" s="31" t="s">
        <v>132</v>
      </c>
      <c r="C20" s="32">
        <f t="shared" si="0"/>
        <v>600</v>
      </c>
      <c r="D20" s="27">
        <f>250+350</f>
        <v>600</v>
      </c>
      <c r="E20" s="27"/>
      <c r="F20" s="27"/>
      <c r="G20" s="27"/>
    </row>
    <row r="21" spans="1:7" ht="15" customHeight="1" x14ac:dyDescent="0.2">
      <c r="A21" s="31">
        <v>12</v>
      </c>
      <c r="B21" s="31" t="s">
        <v>355</v>
      </c>
      <c r="C21" s="32">
        <f t="shared" si="0"/>
        <v>585</v>
      </c>
      <c r="D21" s="27">
        <f>425+160</f>
        <v>585</v>
      </c>
      <c r="E21" s="27"/>
      <c r="F21" s="27"/>
      <c r="G21" s="27"/>
    </row>
    <row r="22" spans="1:7" ht="15" customHeight="1" x14ac:dyDescent="0.2">
      <c r="A22" s="31">
        <v>13</v>
      </c>
      <c r="B22" s="31" t="s">
        <v>367</v>
      </c>
      <c r="C22" s="32">
        <f t="shared" si="0"/>
        <v>525</v>
      </c>
      <c r="D22" s="27">
        <f>350+175</f>
        <v>525</v>
      </c>
      <c r="E22" s="27"/>
      <c r="F22" s="27"/>
      <c r="G22" s="27"/>
    </row>
    <row r="23" spans="1:7" ht="15" customHeight="1" x14ac:dyDescent="0.2">
      <c r="A23" s="31">
        <v>14</v>
      </c>
      <c r="B23" s="31" t="s">
        <v>344</v>
      </c>
      <c r="C23" s="32">
        <f t="shared" si="0"/>
        <v>495</v>
      </c>
      <c r="D23" s="27">
        <f>350+145</f>
        <v>495</v>
      </c>
      <c r="E23" s="27"/>
      <c r="F23" s="27"/>
      <c r="G23" s="27"/>
    </row>
    <row r="24" spans="1:7" ht="15" customHeight="1" x14ac:dyDescent="0.2">
      <c r="A24" s="31">
        <v>15</v>
      </c>
      <c r="B24" s="31" t="s">
        <v>366</v>
      </c>
      <c r="C24" s="32">
        <f t="shared" si="0"/>
        <v>475</v>
      </c>
      <c r="D24" s="27">
        <f>475</f>
        <v>475</v>
      </c>
      <c r="E24" s="27"/>
      <c r="F24" s="27"/>
      <c r="G24" s="27"/>
    </row>
    <row r="25" spans="1:7" ht="15" customHeight="1" x14ac:dyDescent="0.2">
      <c r="A25" s="31">
        <v>15</v>
      </c>
      <c r="B25" s="31" t="s">
        <v>354</v>
      </c>
      <c r="C25" s="32">
        <f t="shared" si="0"/>
        <v>475</v>
      </c>
      <c r="D25" s="27">
        <f>475</f>
        <v>475</v>
      </c>
      <c r="E25" s="27"/>
      <c r="F25" s="27"/>
      <c r="G25" s="27"/>
    </row>
    <row r="26" spans="1:7" ht="15" customHeight="1" x14ac:dyDescent="0.2">
      <c r="A26" s="31">
        <v>17</v>
      </c>
      <c r="B26" s="31" t="s">
        <v>357</v>
      </c>
      <c r="C26" s="32">
        <f t="shared" si="0"/>
        <v>415</v>
      </c>
      <c r="D26" s="27">
        <f>300+115</f>
        <v>415</v>
      </c>
      <c r="E26" s="27"/>
      <c r="F26" s="27"/>
      <c r="G26" s="27"/>
    </row>
    <row r="27" spans="1:7" ht="15" customHeight="1" x14ac:dyDescent="0.2">
      <c r="A27" s="31">
        <v>17</v>
      </c>
      <c r="B27" s="31" t="s">
        <v>349</v>
      </c>
      <c r="C27" s="32">
        <f t="shared" si="0"/>
        <v>375</v>
      </c>
      <c r="D27" s="27">
        <f>175+200</f>
        <v>375</v>
      </c>
      <c r="E27" s="27"/>
      <c r="F27" s="27"/>
      <c r="G27" s="27"/>
    </row>
    <row r="28" spans="1:7" ht="15" customHeight="1" x14ac:dyDescent="0.2">
      <c r="A28" s="31">
        <v>18</v>
      </c>
      <c r="B28" s="31" t="s">
        <v>370</v>
      </c>
      <c r="C28" s="32">
        <f t="shared" si="0"/>
        <v>370</v>
      </c>
      <c r="D28" s="27">
        <f>145+225</f>
        <v>370</v>
      </c>
      <c r="E28" s="27"/>
      <c r="F28" s="27"/>
      <c r="G28" s="27"/>
    </row>
    <row r="29" spans="1:7" ht="15" customHeight="1" x14ac:dyDescent="0.2">
      <c r="A29" s="31">
        <v>19</v>
      </c>
      <c r="B29" s="31" t="s">
        <v>356</v>
      </c>
      <c r="C29" s="32">
        <f t="shared" si="0"/>
        <v>350</v>
      </c>
      <c r="D29" s="27">
        <f>350</f>
        <v>350</v>
      </c>
      <c r="E29" s="27"/>
      <c r="F29" s="27"/>
      <c r="G29" s="27"/>
    </row>
    <row r="30" spans="1:7" ht="15" customHeight="1" x14ac:dyDescent="0.2">
      <c r="A30" s="31">
        <v>20</v>
      </c>
      <c r="B30" s="31" t="s">
        <v>371</v>
      </c>
      <c r="C30" s="32">
        <f t="shared" si="0"/>
        <v>330</v>
      </c>
      <c r="D30" s="27">
        <f>130+200</f>
        <v>330</v>
      </c>
      <c r="E30" s="27"/>
      <c r="F30" s="27"/>
      <c r="G30" s="27"/>
    </row>
    <row r="31" spans="1:7" ht="15" customHeight="1" x14ac:dyDescent="0.2">
      <c r="A31" s="31">
        <v>21</v>
      </c>
      <c r="B31" s="31" t="s">
        <v>358</v>
      </c>
      <c r="C31" s="32">
        <f t="shared" si="0"/>
        <v>275</v>
      </c>
      <c r="D31" s="27">
        <f>275</f>
        <v>275</v>
      </c>
      <c r="E31" s="27"/>
      <c r="F31" s="27"/>
      <c r="G31" s="27"/>
    </row>
    <row r="32" spans="1:7" ht="15" customHeight="1" x14ac:dyDescent="0.2">
      <c r="A32" s="31">
        <v>21</v>
      </c>
      <c r="B32" s="31" t="s">
        <v>373</v>
      </c>
      <c r="C32" s="32">
        <f t="shared" si="0"/>
        <v>275</v>
      </c>
      <c r="D32" s="27">
        <f>275</f>
        <v>275</v>
      </c>
      <c r="E32" s="27"/>
      <c r="F32" s="27"/>
      <c r="G32" s="27"/>
    </row>
    <row r="33" spans="1:7" ht="15" customHeight="1" x14ac:dyDescent="0.2">
      <c r="A33" s="31">
        <v>21</v>
      </c>
      <c r="B33" s="31" t="s">
        <v>346</v>
      </c>
      <c r="C33" s="32">
        <f t="shared" si="0"/>
        <v>275</v>
      </c>
      <c r="D33" s="27">
        <f>275</f>
        <v>275</v>
      </c>
      <c r="E33" s="27"/>
      <c r="F33" s="27"/>
      <c r="G33" s="27"/>
    </row>
    <row r="34" spans="1:7" ht="15" customHeight="1" x14ac:dyDescent="0.2">
      <c r="A34" s="31">
        <v>22</v>
      </c>
      <c r="B34" s="31" t="s">
        <v>359</v>
      </c>
      <c r="C34" s="32">
        <f t="shared" si="0"/>
        <v>250</v>
      </c>
      <c r="D34" s="27">
        <f>250</f>
        <v>250</v>
      </c>
      <c r="E34" s="27"/>
      <c r="F34" s="27"/>
      <c r="G34" s="27"/>
    </row>
    <row r="35" spans="1:7" ht="15" customHeight="1" x14ac:dyDescent="0.2">
      <c r="A35" s="31">
        <v>23</v>
      </c>
      <c r="B35" s="31" t="s">
        <v>347</v>
      </c>
      <c r="C35" s="32">
        <f t="shared" si="0"/>
        <v>225</v>
      </c>
      <c r="D35" s="27">
        <f>225</f>
        <v>225</v>
      </c>
      <c r="E35" s="27"/>
      <c r="F35" s="27"/>
      <c r="G35" s="27"/>
    </row>
    <row r="36" spans="1:7" ht="15" customHeight="1" x14ac:dyDescent="0.2">
      <c r="A36" s="31">
        <v>24</v>
      </c>
      <c r="B36" s="31" t="s">
        <v>360</v>
      </c>
      <c r="C36" s="32">
        <f t="shared" si="0"/>
        <v>200</v>
      </c>
      <c r="D36" s="27">
        <f>200</f>
        <v>200</v>
      </c>
      <c r="E36" s="27"/>
      <c r="F36" s="27"/>
      <c r="G36" s="27"/>
    </row>
    <row r="37" spans="1:7" ht="15" customHeight="1" x14ac:dyDescent="0.2">
      <c r="A37" s="31">
        <v>24</v>
      </c>
      <c r="B37" s="31" t="s">
        <v>348</v>
      </c>
      <c r="C37" s="32">
        <f t="shared" si="0"/>
        <v>200</v>
      </c>
      <c r="D37" s="27">
        <f>200</f>
        <v>200</v>
      </c>
      <c r="E37" s="27"/>
      <c r="F37" s="27"/>
      <c r="G37" s="27"/>
    </row>
    <row r="38" spans="1:7" ht="15" customHeight="1" x14ac:dyDescent="0.2">
      <c r="A38" s="31">
        <v>25</v>
      </c>
      <c r="B38" s="31" t="s">
        <v>361</v>
      </c>
      <c r="C38" s="32">
        <f t="shared" si="0"/>
        <v>175</v>
      </c>
      <c r="D38" s="27">
        <f>175</f>
        <v>175</v>
      </c>
      <c r="E38" s="27"/>
      <c r="F38" s="27"/>
      <c r="G38" s="27"/>
    </row>
    <row r="39" spans="1:7" ht="15" customHeight="1" x14ac:dyDescent="0.2">
      <c r="A39" s="31">
        <v>25</v>
      </c>
      <c r="B39" s="31" t="s">
        <v>368</v>
      </c>
      <c r="C39" s="32">
        <f t="shared" si="0"/>
        <v>175</v>
      </c>
      <c r="D39" s="27">
        <f>175</f>
        <v>175</v>
      </c>
      <c r="E39" s="27"/>
      <c r="F39" s="27"/>
      <c r="G39" s="27"/>
    </row>
    <row r="40" spans="1:7" ht="15" customHeight="1" x14ac:dyDescent="0.2">
      <c r="A40" s="31">
        <v>26</v>
      </c>
      <c r="B40" s="31" t="s">
        <v>369</v>
      </c>
      <c r="C40" s="32">
        <f t="shared" si="0"/>
        <v>160</v>
      </c>
      <c r="D40" s="27">
        <f>160</f>
        <v>160</v>
      </c>
      <c r="E40" s="27"/>
      <c r="F40" s="27"/>
      <c r="G40" s="27"/>
    </row>
    <row r="41" spans="1:7" ht="15" customHeight="1" x14ac:dyDescent="0.2">
      <c r="A41" s="31">
        <v>26</v>
      </c>
      <c r="B41" s="31" t="s">
        <v>362</v>
      </c>
      <c r="C41" s="32">
        <f t="shared" si="0"/>
        <v>160</v>
      </c>
      <c r="D41" s="27">
        <f>160</f>
        <v>160</v>
      </c>
      <c r="E41" s="27"/>
      <c r="F41" s="27"/>
      <c r="G41" s="27"/>
    </row>
    <row r="42" spans="1:7" ht="15" customHeight="1" x14ac:dyDescent="0.2">
      <c r="A42" s="31">
        <v>27</v>
      </c>
      <c r="B42" s="31" t="s">
        <v>363</v>
      </c>
      <c r="C42" s="32">
        <f t="shared" si="0"/>
        <v>145</v>
      </c>
      <c r="D42" s="27">
        <f>145</f>
        <v>145</v>
      </c>
      <c r="E42" s="27"/>
      <c r="F42" s="27"/>
      <c r="G42" s="27"/>
    </row>
    <row r="43" spans="1:7" ht="15" customHeight="1" x14ac:dyDescent="0.2">
      <c r="A43" s="31">
        <v>28</v>
      </c>
      <c r="B43" s="31" t="s">
        <v>374</v>
      </c>
      <c r="C43" s="32">
        <f t="shared" si="0"/>
        <v>130</v>
      </c>
      <c r="D43" s="27">
        <f>130</f>
        <v>130</v>
      </c>
      <c r="E43" s="27"/>
      <c r="F43" s="27"/>
      <c r="G43" s="27"/>
    </row>
    <row r="44" spans="1:7" ht="15" customHeight="1" x14ac:dyDescent="0.2">
      <c r="A44" s="31">
        <v>28</v>
      </c>
      <c r="B44" s="31" t="s">
        <v>352</v>
      </c>
      <c r="C44" s="32">
        <f t="shared" si="0"/>
        <v>130</v>
      </c>
      <c r="D44" s="27">
        <f>130</f>
        <v>130</v>
      </c>
      <c r="E44" s="27"/>
      <c r="F44" s="27"/>
      <c r="G44" s="27"/>
    </row>
    <row r="45" spans="1:7" ht="15" customHeight="1" x14ac:dyDescent="0.2">
      <c r="A45" s="31">
        <v>29</v>
      </c>
      <c r="B45" s="31" t="s">
        <v>365</v>
      </c>
      <c r="C45" s="32">
        <f t="shared" si="0"/>
        <v>115</v>
      </c>
      <c r="D45" s="27">
        <f>115</f>
        <v>115</v>
      </c>
      <c r="E45" s="27"/>
      <c r="F45" s="27"/>
      <c r="G45" s="27"/>
    </row>
    <row r="46" spans="1:7" ht="15" customHeight="1" x14ac:dyDescent="0.2">
      <c r="A46" s="31">
        <v>29</v>
      </c>
      <c r="B46" s="31" t="s">
        <v>353</v>
      </c>
      <c r="C46" s="32">
        <f t="shared" si="0"/>
        <v>115</v>
      </c>
      <c r="D46" s="27">
        <f>115</f>
        <v>115</v>
      </c>
      <c r="E46" s="27"/>
      <c r="F46" s="27"/>
      <c r="G46" s="27"/>
    </row>
    <row r="47" spans="1:7" ht="15" customHeight="1" x14ac:dyDescent="0.2"/>
    <row r="48" spans="1:7" ht="15" customHeight="1" x14ac:dyDescent="0.25">
      <c r="A48" s="49" t="s">
        <v>3</v>
      </c>
      <c r="B48" s="50"/>
      <c r="C48" s="50"/>
    </row>
    <row r="49" spans="1:7" ht="5.25" customHeight="1" x14ac:dyDescent="0.25">
      <c r="A49" s="28"/>
      <c r="B49" s="29"/>
      <c r="C49" s="29"/>
    </row>
    <row r="50" spans="1:7" ht="15" x14ac:dyDescent="0.25">
      <c r="A50" s="34" t="s">
        <v>4</v>
      </c>
      <c r="B50" s="35"/>
      <c r="C50" s="35"/>
      <c r="D50" s="3"/>
      <c r="E50" s="3"/>
      <c r="F50" s="3"/>
      <c r="G50" s="3"/>
    </row>
    <row r="51" spans="1:7" ht="18.75" customHeight="1" x14ac:dyDescent="0.2"/>
  </sheetData>
  <sortState ref="A10:D46">
    <sortCondition descending="1" ref="C10:C46"/>
  </sortState>
  <mergeCells count="10">
    <mergeCell ref="A50:C50"/>
    <mergeCell ref="A1:G1"/>
    <mergeCell ref="A2:G2"/>
    <mergeCell ref="A8:G8"/>
    <mergeCell ref="A3:G3"/>
    <mergeCell ref="A4:G4"/>
    <mergeCell ref="A5:G5"/>
    <mergeCell ref="A7:G7"/>
    <mergeCell ref="A6:G6"/>
    <mergeCell ref="A48:C48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10-1-26 - 1-7-27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'10-1-26 - 1-7-27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2026-10-25T20:13:07Z</dcterms:modified>
</cp:coreProperties>
</file>