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1-25-25 - 2-22-26 (2 quarter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0">'11-25-25 - 2-22-26 (2 quarter)'!$A$1:$O$68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62" l="1"/>
  <c r="C49" i="62"/>
  <c r="C29" i="62"/>
  <c r="C39" i="62"/>
  <c r="C58" i="62"/>
  <c r="C43" i="62"/>
  <c r="C36" i="62"/>
  <c r="C54" i="62"/>
  <c r="C57" i="62"/>
  <c r="C17" i="62"/>
  <c r="C63" i="62"/>
  <c r="C51" i="62"/>
  <c r="C42" i="62"/>
  <c r="C30" i="62"/>
  <c r="C28" i="62"/>
  <c r="C25" i="62"/>
  <c r="C55" i="62"/>
  <c r="C27" i="62"/>
  <c r="C46" i="62"/>
  <c r="C41" i="62"/>
  <c r="C12" i="62"/>
  <c r="C40" i="62"/>
  <c r="C38" i="62"/>
  <c r="C35" i="62"/>
  <c r="C64" i="62"/>
  <c r="C61" i="62"/>
  <c r="C59" i="62"/>
  <c r="C56" i="62"/>
  <c r="C53" i="62"/>
  <c r="C50" i="62"/>
  <c r="C21" i="62"/>
  <c r="F10" i="62"/>
  <c r="C44" i="62"/>
  <c r="F5" i="62"/>
  <c r="C14" i="62"/>
  <c r="F6" i="62"/>
  <c r="C19" i="62"/>
  <c r="C52" i="62"/>
  <c r="C24" i="62"/>
  <c r="C22" i="62"/>
  <c r="C7" i="62"/>
  <c r="E5" i="62"/>
  <c r="E10" i="62"/>
  <c r="C13" i="62"/>
  <c r="E16" i="62"/>
  <c r="E6" i="62"/>
  <c r="E11" i="62"/>
  <c r="C11" i="62" s="1"/>
  <c r="E15" i="62"/>
  <c r="C18" i="62"/>
  <c r="D5" i="62"/>
  <c r="D8" i="62"/>
  <c r="D10" i="62"/>
  <c r="C20" i="62"/>
  <c r="C23" i="62"/>
  <c r="C31" i="62"/>
  <c r="C37" i="62"/>
  <c r="D6" i="62"/>
  <c r="C6" i="62" s="1"/>
  <c r="D16" i="62"/>
  <c r="D9" i="62"/>
  <c r="C26" i="62" l="1"/>
  <c r="C60" i="62" l="1"/>
  <c r="C47" i="62" l="1"/>
  <c r="C9" i="62" l="1"/>
  <c r="C15" i="62"/>
  <c r="C48" i="62" l="1"/>
  <c r="C16" i="62"/>
  <c r="C10" i="62"/>
  <c r="C45" i="62"/>
  <c r="C32" i="62"/>
  <c r="C34" i="62" l="1"/>
  <c r="C8" i="62"/>
  <c r="C5" i="62"/>
  <c r="C33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<sst xmlns="http://schemas.openxmlformats.org/spreadsheetml/2006/main" count="717" uniqueCount="375">
  <si>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</si>
  <si>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</si>
  <si>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</si>
  <si>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</si>
  <si>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</si>
  <si>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</si>
  <si>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</si>
  <si>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</si>
  <si>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</si>
  <si>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</si>
  <si>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</si>
  <si>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</si>
  <si>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</si>
  <si>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</si>
  <si>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</si>
  <si>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</si>
  <si>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</si>
  <si>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</si>
  <si>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</si>
  <si>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</si>
  <si>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</si>
  <si>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</si>
  <si>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</si>
  <si>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</si>
  <si>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</si>
  <si>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</si>
  <si>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</si>
  <si>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</si>
  <si>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</si>
  <si>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</si>
  <si>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</si>
  <si>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</si>
  <si>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</si>
  <si>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</si>
  <si>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</si>
  <si>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</si>
  <si>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</si>
  <si>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</si>
  <si>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</si>
  <si>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</si>
  <si>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</si>
  <si>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</si>
  <si>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</si>
  <si>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</si>
  <si>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</si>
  <si>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</si>
  <si>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</si>
  <si>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</si>
  <si>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</si>
  <si>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</si>
  <si>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</si>
  <si>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</si>
  <si>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</si>
  <si>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</si>
  <si>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</si>
  <si>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</si>
  <si>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</si>
  <si>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</si>
  <si>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</si>
  <si>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</si>
  <si>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</si>
  <si>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</si>
  <si>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</si>
  <si>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</si>
  <si>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</si>
  <si>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</si>
  <si>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</si>
  <si>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</si>
  <si>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</si>
  <si>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</si>
  <si>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</si>
  <si>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</si>
  <si>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</si>
  <si>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</si>
  <si>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</si>
  <si>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</si>
  <si>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</si>
  <si>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</si>
  <si>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</si>
  <si>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</si>
  <si>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</si>
  <si>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</si>
  <si>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</si>
  <si>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</si>
  <si>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</si>
  <si>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</si>
  <si>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</si>
  <si>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</si>
  <si>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</si>
  <si>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</si>
  <si>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</si>
  <si>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</si>
  <si>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</si>
  <si>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</si>
  <si>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</si>
  <si>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</si>
  <si>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</si>
  <si>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</si>
  <si>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</si>
  <si>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</si>
  <si>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</si>
  <si>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</si>
  <si>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</si>
  <si>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</si>
  <si>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</si>
  <si>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</si>
  <si>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</si>
  <si>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</si>
  <si>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</si>
  <si>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</si>
  <si>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</si>
  <si>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</si>
  <si>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</si>
  <si>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</si>
  <si>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</si>
  <si>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</si>
  <si>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</si>
  <si>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</si>
  <si>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</si>
  <si>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</si>
  <si>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</si>
  <si>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</si>
  <si>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</si>
  <si>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</si>
  <si>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</si>
  <si>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</si>
  <si>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</si>
  <si>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</si>
  <si>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</si>
  <si>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</si>
  <si>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</si>
  <si>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</si>
  <si>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</si>
  <si>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</si>
  <si>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</si>
  <si>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</si>
  <si>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</si>
  <si>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</si>
  <si>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</si>
  <si>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</si>
  <si>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</si>
  <si>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</si>
  <si>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</si>
  <si>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</si>
  <si>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</si>
  <si>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</si>
  <si>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</si>
  <si>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</si>
  <si>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</si>
  <si>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</si>
  <si>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</si>
  <si>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</si>
  <si>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</si>
  <si>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</si>
  <si>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</si>
  <si>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</si>
  <si>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</si>
  <si>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</si>
  <si>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</si>
  <si>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</si>
  <si>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</si>
  <si>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</si>
  <si>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</si>
  <si>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</si>
  <si>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</si>
  <si>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</si>
  <si>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</si>
  <si>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</si>
  <si>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</si>
  <si>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</si>
  <si>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</si>
  <si>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</si>
  <si>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</si>
  <si>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</si>
  <si>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</si>
  <si>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</si>
  <si>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</si>
  <si>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</si>
  <si>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</si>
  <si>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</si>
  <si>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</si>
  <si>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</si>
  <si>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</si>
  <si>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</si>
  <si>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</si>
  <si>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</si>
  <si>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</si>
  <si>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</si>
  <si>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</si>
  <si>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</si>
  <si>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</si>
  <si>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</si>
  <si>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</si>
  <si>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</si>
  <si>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</si>
  <si>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</si>
  <si>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</si>
  <si>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</si>
  <si>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</si>
  <si>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</si>
  <si>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</si>
  <si>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</si>
  <si>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</si>
  <si>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</si>
  <si>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</si>
  <si>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</si>
  <si>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</si>
  <si>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</si>
  <si>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</si>
  <si>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</si>
  <si>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</si>
  <si>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</si>
  <si>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</si>
  <si>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</si>
  <si>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</si>
  <si>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</si>
  <si>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</si>
  <si>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</si>
  <si>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</si>
  <si>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</si>
  <si>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</si>
  <si>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</si>
  <si>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</si>
  <si>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</si>
  <si>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</si>
  <si>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</si>
  <si>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</si>
  <si>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</si>
  <si>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</si>
  <si>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</si>
  <si>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</si>
  <si>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</si>
  <si>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</si>
  <si>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</si>
  <si>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</si>
  <si>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</si>
  <si>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</si>
  <si>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</si>
  <si>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</si>
  <si>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</si>
  <si>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</si>
  <si>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</si>
  <si>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</si>
  <si>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</si>
  <si>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</si>
  <si>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</si>
  <si>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</si>
  <si>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</si>
  <si>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</si>
  <si>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</si>
  <si>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</si>
  <si>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</si>
  <si>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</si>
  <si>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</si>
  <si>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</si>
  <si>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</si>
  <si>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</si>
  <si>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</si>
  <si>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</si>
  <si>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</si>
  <si>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</si>
  <si>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</si>
  <si>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</si>
  <si>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</si>
  <si>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</si>
  <si>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</si>
  <si>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</si>
  <si>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</si>
  <si>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</si>
  <si>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</si>
  <si>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</si>
  <si>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</si>
  <si>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</si>
  <si>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</si>
  <si>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</si>
  <si>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</si>
  <si>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</si>
  <si>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</si>
  <si>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</si>
  <si>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</si>
  <si>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</si>
  <si>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</si>
  <si>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</si>
  <si>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</si>
  <si>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</si>
  <si>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</si>
  <si>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</si>
  <si>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</si>
  <si>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</si>
  <si>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</si>
  <si>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</si>
  <si>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</si>
  <si>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</si>
  <si>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</si>
  <si>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</si>
  <si>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</si>
  <si>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</si>
  <si>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</si>
  <si>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</si>
  <si>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</si>
  <si>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</si>
  <si>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</si>
  <si>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</si>
  <si>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</si>
  <si>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</si>
  <si>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</si>
  <si>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</si>
  <si>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</si>
  <si>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</si>
  <si>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</si>
  <si>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</si>
  <si>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</si>
  <si>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</si>
  <si>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</si>
  <si>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</si>
  <si>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</si>
  <si>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</si>
  <si>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</si>
  <si>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</si>
  <si>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</si>
  <si>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</si>
  <si>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</si>
  <si>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</si>
  <si>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</si>
  <si>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</si>
  <si>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</si>
  <si>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</si>
  <si>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</si>
  <si>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</si>
  <si>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</si>
  <si>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</si>
  <si>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</si>
  <si>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</si>
  <si>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Bremer, Missy</t>
  </si>
  <si>
    <t>Bueno, Rickey</t>
  </si>
  <si>
    <t>Korhauser, Bobby</t>
  </si>
  <si>
    <t>Benvides, Paul</t>
  </si>
  <si>
    <t>Brooks, Michael</t>
  </si>
  <si>
    <t>Howey, Ramond</t>
  </si>
  <si>
    <t>Becker, Aric</t>
  </si>
  <si>
    <t>Ratliff, Carmen</t>
  </si>
  <si>
    <t>11/25 - 11/30</t>
  </si>
  <si>
    <t>12/2 - 12/7</t>
  </si>
  <si>
    <t>12/9 - 12/14</t>
  </si>
  <si>
    <t>12/16 - 12/21</t>
  </si>
  <si>
    <t>12/23 - 12/28</t>
  </si>
  <si>
    <t>Davis, Jessica</t>
  </si>
  <si>
    <t>Parsely, Jared</t>
  </si>
  <si>
    <t>Vela, Micheal</t>
  </si>
  <si>
    <t>Vrbujak, Sanjin</t>
  </si>
  <si>
    <t>Chiltou, Leonard</t>
  </si>
  <si>
    <t>Webb, Melanie</t>
  </si>
  <si>
    <t>Davies, Chris</t>
  </si>
  <si>
    <t>CaClosky, Cianna</t>
  </si>
  <si>
    <t>CaClosky, Ryan</t>
  </si>
  <si>
    <t>Combie, Dillion</t>
  </si>
  <si>
    <t>Ose, Trevor</t>
  </si>
  <si>
    <t>Rodgers, Jason</t>
  </si>
  <si>
    <t>Turner, Chad</t>
  </si>
  <si>
    <t>Turner, Blake</t>
  </si>
  <si>
    <t>Alcantar, Amy</t>
  </si>
  <si>
    <t>Koonze, Jeremy</t>
  </si>
  <si>
    <t>Alcantar, Jesus</t>
  </si>
  <si>
    <t>Robinson, Jakob</t>
  </si>
  <si>
    <t>Lee, Kris</t>
  </si>
  <si>
    <t>Robinson, Gary</t>
  </si>
  <si>
    <t>Wood, Jodie</t>
  </si>
  <si>
    <t>Hinchcliffe, Myles</t>
  </si>
  <si>
    <t>Stunkard, Brandon</t>
  </si>
  <si>
    <t>Harrison, Jerry</t>
  </si>
  <si>
    <t>Brown, Shelly</t>
  </si>
  <si>
    <t>Maxwell, Kevin</t>
  </si>
  <si>
    <t>Maxwell, Shanna</t>
  </si>
  <si>
    <t>Barron, Jeffrey</t>
  </si>
  <si>
    <t>Casamayor, 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</si>
</sst>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8"/>
      <color indexed="9"/>
      <name val="Arial Narrow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b/>
      <sz val="8"/>
      <color indexed="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0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164" fontId="38" fillId="24" borderId="10" xfId="0" applyNumberFormat="1" applyFont="1" applyFill="1" applyBorder="1" applyAlignment="1">
      <alignment horizontal="center"/>
    </xf>
    <xf numFmtId="1" fontId="40" fillId="0" borderId="10" xfId="37" applyNumberFormat="1" applyFont="1" applyBorder="1" applyAlignment="1">
      <alignment horizontal="center" wrapText="1"/>
    </xf>
    <xf numFmtId="0" fontId="41" fillId="24" borderId="10" xfId="0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1" fontId="40" fillId="26" borderId="10" xfId="37" applyNumberFormat="1" applyFont="1" applyFill="1" applyBorder="1" applyAlignment="1">
      <alignment horizontal="center" wrapText="1"/>
    </xf>
    <xf numFmtId="1" fontId="40" fillId="27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0" fillId="25" borderId="10" xfId="0" applyFill="1" applyBorder="1"/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  <xf numFmtId="0" fontId="39" fillId="28" borderId="10" xfId="0" applyFont="1" applyFill="1" applyBorder="1" applyAlignment="1">
      <alignment horizontal="center" wrapText="1"/>
    </xf>
    <xf numFmtId="1" fontId="40" fillId="28" borderId="10" xfId="37" applyNumberFormat="1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24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abSelected="1" zoomScaleNormal="100" workbookViewId="0">
      <selection activeCell="O5" sqref="O5"/>
    </sheetView>
  </sheetViews>
  <sheetFormatPr defaultRowHeight="12.75" x14ac:dyDescent="0.2"/>
  <cols>
    <col min="1" max="1" width="5.7109375" customWidth="1"/>
    <col min="2" max="2" width="16" customWidth="1"/>
    <col min="3" max="3" width="8" customWidth="1"/>
    <col min="4" max="8" width="9.42578125" customWidth="1"/>
    <col min="9" max="15" width="7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247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16.5" customHeight="1" x14ac:dyDescent="0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15" customHeight="1" x14ac:dyDescent="0.25">
      <c r="A4" s="28" t="s">
        <v>1</v>
      </c>
      <c r="B4" s="28" t="s">
        <v>0</v>
      </c>
      <c r="C4" s="28" t="s">
        <v>2</v>
      </c>
      <c r="D4" s="26" t="s">
        <v>341</v>
      </c>
      <c r="E4" s="26" t="s">
        <v>342</v>
      </c>
      <c r="F4" s="26" t="s">
        <v>343</v>
      </c>
      <c r="G4" s="26" t="s">
        <v>344</v>
      </c>
      <c r="H4" s="26" t="s">
        <v>345</v>
      </c>
      <c r="I4" s="26">
        <v>45661</v>
      </c>
      <c r="J4" s="26">
        <v>45668</v>
      </c>
      <c r="K4" s="26">
        <v>45675</v>
      </c>
      <c r="L4" s="26">
        <v>46054</v>
      </c>
      <c r="M4" s="26">
        <v>46063</v>
      </c>
      <c r="N4" s="26">
        <v>46068</v>
      </c>
      <c r="O4" s="26">
        <v>46075</v>
      </c>
    </row>
    <row r="5" spans="1:15" ht="15" customHeight="1" x14ac:dyDescent="0.25">
      <c r="A5" s="29">
        <v>1</v>
      </c>
      <c r="B5" s="29" t="s">
        <v>296</v>
      </c>
      <c r="C5" s="31">
        <f t="shared" ref="C5:C36" si="0">SUM(D5:O5)</f>
        <v>4570</v>
      </c>
      <c r="D5" s="27">
        <f>475+225</f>
        <v>700</v>
      </c>
      <c r="E5" s="27">
        <f>575+225</f>
        <v>800</v>
      </c>
      <c r="F5" s="27">
        <f>250+300</f>
        <v>550</v>
      </c>
      <c r="G5" s="27">
        <v>575</v>
      </c>
      <c r="H5" s="27">
        <v>225</v>
      </c>
      <c r="I5" s="27">
        <v>130</v>
      </c>
      <c r="J5" s="27">
        <v>175</v>
      </c>
      <c r="K5" s="27">
        <v>115</v>
      </c>
      <c r="L5" s="27">
        <v>575</v>
      </c>
      <c r="M5" s="27">
        <v>350</v>
      </c>
      <c r="N5" s="27">
        <v>375</v>
      </c>
      <c r="O5" s="27"/>
    </row>
    <row r="6" spans="1:15" ht="15" customHeight="1" x14ac:dyDescent="0.25">
      <c r="A6" s="29">
        <v>2</v>
      </c>
      <c r="B6" s="29" t="s">
        <v>320</v>
      </c>
      <c r="C6" s="31">
        <f t="shared" si="0"/>
        <v>4130</v>
      </c>
      <c r="D6" s="27">
        <f>375+425</f>
        <v>800</v>
      </c>
      <c r="E6" s="27">
        <f>375+350</f>
        <v>725</v>
      </c>
      <c r="F6" s="27">
        <f>375+375</f>
        <v>750</v>
      </c>
      <c r="G6" s="27">
        <v>300</v>
      </c>
      <c r="H6" s="27">
        <v>475</v>
      </c>
      <c r="I6" s="27">
        <v>0</v>
      </c>
      <c r="J6" s="27">
        <v>130</v>
      </c>
      <c r="K6" s="27">
        <v>475</v>
      </c>
      <c r="L6" s="27">
        <v>275</v>
      </c>
      <c r="M6" s="27">
        <v>200</v>
      </c>
      <c r="N6" s="27">
        <v>0</v>
      </c>
      <c r="O6" s="27"/>
    </row>
    <row r="7" spans="1:15" ht="15" customHeight="1" x14ac:dyDescent="0.25">
      <c r="A7" s="29">
        <v>3</v>
      </c>
      <c r="B7" s="29" t="s">
        <v>248</v>
      </c>
      <c r="C7" s="31">
        <f t="shared" si="0"/>
        <v>3865</v>
      </c>
      <c r="D7" s="27">
        <v>575</v>
      </c>
      <c r="E7" s="27">
        <v>425</v>
      </c>
      <c r="F7" s="27">
        <v>425</v>
      </c>
      <c r="G7" s="27">
        <v>250</v>
      </c>
      <c r="H7" s="27">
        <v>425</v>
      </c>
      <c r="I7" s="27">
        <v>375</v>
      </c>
      <c r="J7" s="27">
        <v>425</v>
      </c>
      <c r="K7" s="27">
        <v>325</v>
      </c>
      <c r="L7" s="27">
        <v>350</v>
      </c>
      <c r="M7" s="27">
        <v>160</v>
      </c>
      <c r="N7" s="27">
        <v>130</v>
      </c>
      <c r="O7" s="27"/>
    </row>
    <row r="8" spans="1:15" ht="15" customHeight="1" x14ac:dyDescent="0.25">
      <c r="A8" s="29">
        <v>4</v>
      </c>
      <c r="B8" s="29" t="s">
        <v>288</v>
      </c>
      <c r="C8" s="31">
        <f t="shared" si="0"/>
        <v>3225</v>
      </c>
      <c r="D8" s="27">
        <f>350+250</f>
        <v>600</v>
      </c>
      <c r="E8" s="27">
        <v>0</v>
      </c>
      <c r="F8" s="27">
        <v>475</v>
      </c>
      <c r="G8" s="27">
        <v>0</v>
      </c>
      <c r="H8" s="27">
        <v>275</v>
      </c>
      <c r="I8" s="27">
        <v>325</v>
      </c>
      <c r="J8" s="27">
        <v>0</v>
      </c>
      <c r="K8" s="27">
        <v>375</v>
      </c>
      <c r="L8" s="27">
        <v>475</v>
      </c>
      <c r="M8" s="27">
        <v>425</v>
      </c>
      <c r="N8" s="27">
        <v>275</v>
      </c>
      <c r="O8" s="27"/>
    </row>
    <row r="9" spans="1:15" ht="15" customHeight="1" x14ac:dyDescent="0.25">
      <c r="A9" s="29">
        <v>5</v>
      </c>
      <c r="B9" s="29" t="s">
        <v>336</v>
      </c>
      <c r="C9" s="31">
        <f t="shared" si="0"/>
        <v>3200</v>
      </c>
      <c r="D9" s="27">
        <f>325+575</f>
        <v>900</v>
      </c>
      <c r="E9" s="27">
        <v>425</v>
      </c>
      <c r="F9" s="27">
        <v>300</v>
      </c>
      <c r="G9" s="27">
        <v>175</v>
      </c>
      <c r="H9" s="27">
        <v>575</v>
      </c>
      <c r="I9" s="27">
        <v>0</v>
      </c>
      <c r="J9" s="27">
        <v>575</v>
      </c>
      <c r="K9" s="27">
        <v>0</v>
      </c>
      <c r="L9" s="27">
        <v>0</v>
      </c>
      <c r="M9" s="27">
        <v>250</v>
      </c>
      <c r="N9" s="27">
        <v>0</v>
      </c>
      <c r="O9" s="27"/>
    </row>
    <row r="10" spans="1:15" ht="15" customHeight="1" x14ac:dyDescent="0.25">
      <c r="A10" s="29">
        <v>5</v>
      </c>
      <c r="B10" s="29" t="s">
        <v>333</v>
      </c>
      <c r="C10" s="31">
        <f t="shared" si="0"/>
        <v>3200</v>
      </c>
      <c r="D10" s="27">
        <f>300+275</f>
        <v>575</v>
      </c>
      <c r="E10" s="27">
        <f>350+275</f>
        <v>625</v>
      </c>
      <c r="F10" s="27">
        <f>200+250</f>
        <v>450</v>
      </c>
      <c r="G10" s="27">
        <v>0</v>
      </c>
      <c r="H10" s="27">
        <v>175</v>
      </c>
      <c r="I10" s="27">
        <v>275</v>
      </c>
      <c r="J10" s="27">
        <v>300</v>
      </c>
      <c r="K10" s="27">
        <v>175</v>
      </c>
      <c r="L10" s="27">
        <v>300</v>
      </c>
      <c r="M10" s="27">
        <v>0</v>
      </c>
      <c r="N10" s="27">
        <v>325</v>
      </c>
      <c r="O10" s="27"/>
    </row>
    <row r="11" spans="1:15" ht="15" customHeight="1" x14ac:dyDescent="0.25">
      <c r="A11" s="29">
        <v>6</v>
      </c>
      <c r="B11" s="29" t="s">
        <v>340</v>
      </c>
      <c r="C11" s="31">
        <f t="shared" si="0"/>
        <v>2670</v>
      </c>
      <c r="D11" s="27">
        <v>145</v>
      </c>
      <c r="E11" s="27">
        <f>475+375</f>
        <v>850</v>
      </c>
      <c r="F11" s="27">
        <v>325</v>
      </c>
      <c r="G11" s="27">
        <v>275</v>
      </c>
      <c r="H11" s="27">
        <v>0</v>
      </c>
      <c r="I11" s="27">
        <v>300</v>
      </c>
      <c r="J11" s="27">
        <v>325</v>
      </c>
      <c r="K11" s="27">
        <v>225</v>
      </c>
      <c r="L11" s="27">
        <v>0</v>
      </c>
      <c r="M11" s="27">
        <v>225</v>
      </c>
      <c r="N11" s="27">
        <v>0</v>
      </c>
      <c r="O11" s="27"/>
    </row>
    <row r="12" spans="1:15" ht="15" customHeight="1" x14ac:dyDescent="0.25">
      <c r="A12" s="29">
        <v>7</v>
      </c>
      <c r="B12" s="29" t="s">
        <v>229</v>
      </c>
      <c r="C12" s="31">
        <f t="shared" si="0"/>
        <v>2470</v>
      </c>
      <c r="D12" s="27">
        <v>0</v>
      </c>
      <c r="E12" s="27">
        <v>0</v>
      </c>
      <c r="F12" s="27">
        <v>0</v>
      </c>
      <c r="G12" s="27">
        <v>145</v>
      </c>
      <c r="H12" s="27">
        <v>0</v>
      </c>
      <c r="I12" s="27">
        <v>425</v>
      </c>
      <c r="J12" s="27">
        <v>475</v>
      </c>
      <c r="K12" s="27">
        <v>275</v>
      </c>
      <c r="L12" s="27">
        <v>325</v>
      </c>
      <c r="M12" s="27">
        <v>475</v>
      </c>
      <c r="N12" s="27">
        <v>350</v>
      </c>
      <c r="O12" s="27"/>
    </row>
    <row r="13" spans="1:15" ht="15" customHeight="1" x14ac:dyDescent="0.25">
      <c r="A13" s="29">
        <v>7</v>
      </c>
      <c r="B13" s="29" t="s">
        <v>348</v>
      </c>
      <c r="C13" s="31">
        <f t="shared" si="0"/>
        <v>2470</v>
      </c>
      <c r="D13" s="27">
        <v>0</v>
      </c>
      <c r="E13" s="27">
        <v>300</v>
      </c>
      <c r="F13" s="27">
        <v>275</v>
      </c>
      <c r="G13" s="27">
        <v>200</v>
      </c>
      <c r="H13" s="27">
        <v>145</v>
      </c>
      <c r="I13" s="27">
        <v>225</v>
      </c>
      <c r="J13" s="27">
        <v>250</v>
      </c>
      <c r="K13" s="27">
        <v>250</v>
      </c>
      <c r="L13" s="27">
        <v>250</v>
      </c>
      <c r="M13" s="27">
        <v>325</v>
      </c>
      <c r="N13" s="27">
        <v>250</v>
      </c>
      <c r="O13" s="27"/>
    </row>
    <row r="14" spans="1:15" ht="15" customHeight="1" x14ac:dyDescent="0.25">
      <c r="A14" s="29">
        <v>8</v>
      </c>
      <c r="B14" s="29" t="s">
        <v>257</v>
      </c>
      <c r="C14" s="31">
        <f t="shared" si="0"/>
        <v>2180</v>
      </c>
      <c r="D14" s="27">
        <v>0</v>
      </c>
      <c r="E14" s="27">
        <v>0</v>
      </c>
      <c r="F14" s="27">
        <v>575</v>
      </c>
      <c r="G14" s="27">
        <v>0</v>
      </c>
      <c r="H14" s="27">
        <v>375</v>
      </c>
      <c r="I14" s="27">
        <v>350</v>
      </c>
      <c r="J14" s="27">
        <v>350</v>
      </c>
      <c r="K14" s="27">
        <v>130</v>
      </c>
      <c r="L14" s="27">
        <v>225</v>
      </c>
      <c r="M14" s="27">
        <v>0</v>
      </c>
      <c r="N14" s="27">
        <v>175</v>
      </c>
      <c r="O14" s="27"/>
    </row>
    <row r="15" spans="1:15" ht="15" customHeight="1" x14ac:dyDescent="0.25">
      <c r="A15" s="29">
        <v>9</v>
      </c>
      <c r="B15" s="29" t="s">
        <v>335</v>
      </c>
      <c r="C15" s="31">
        <f t="shared" si="0"/>
        <v>1900</v>
      </c>
      <c r="D15" s="27">
        <v>200</v>
      </c>
      <c r="E15" s="27">
        <f>300+475</f>
        <v>775</v>
      </c>
      <c r="F15" s="27">
        <v>225</v>
      </c>
      <c r="G15" s="27">
        <v>225</v>
      </c>
      <c r="H15" s="27">
        <v>0</v>
      </c>
      <c r="I15" s="27">
        <v>0</v>
      </c>
      <c r="J15" s="27">
        <v>0</v>
      </c>
      <c r="K15" s="27">
        <v>300</v>
      </c>
      <c r="L15" s="27">
        <v>0</v>
      </c>
      <c r="M15" s="27">
        <v>175</v>
      </c>
      <c r="N15" s="27">
        <v>0</v>
      </c>
      <c r="O15" s="27"/>
    </row>
    <row r="16" spans="1:15" ht="15" customHeight="1" x14ac:dyDescent="0.25">
      <c r="A16" s="29">
        <v>10</v>
      </c>
      <c r="B16" s="29" t="s">
        <v>334</v>
      </c>
      <c r="C16" s="31">
        <f t="shared" si="0"/>
        <v>1665</v>
      </c>
      <c r="D16" s="27">
        <f>115+475</f>
        <v>590</v>
      </c>
      <c r="E16" s="27">
        <f>275+325</f>
        <v>600</v>
      </c>
      <c r="F16" s="27">
        <v>175</v>
      </c>
      <c r="G16" s="27">
        <v>0</v>
      </c>
      <c r="H16" s="27">
        <v>300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/>
    </row>
    <row r="17" spans="1:15" ht="15" customHeight="1" x14ac:dyDescent="0.25">
      <c r="A17" s="29">
        <v>11</v>
      </c>
      <c r="B17" s="29" t="s">
        <v>268</v>
      </c>
      <c r="C17" s="30">
        <f t="shared" si="0"/>
        <v>1540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575</v>
      </c>
      <c r="L17" s="27">
        <v>375</v>
      </c>
      <c r="M17" s="27">
        <v>115</v>
      </c>
      <c r="N17" s="27">
        <v>475</v>
      </c>
      <c r="O17" s="27"/>
    </row>
    <row r="18" spans="1:15" ht="15" customHeight="1" x14ac:dyDescent="0.25">
      <c r="A18" s="29">
        <v>12</v>
      </c>
      <c r="B18" s="29" t="s">
        <v>280</v>
      </c>
      <c r="C18" s="30">
        <f t="shared" si="0"/>
        <v>1525</v>
      </c>
      <c r="D18" s="27">
        <v>0</v>
      </c>
      <c r="E18" s="27">
        <v>575</v>
      </c>
      <c r="F18" s="27">
        <v>475</v>
      </c>
      <c r="G18" s="27">
        <v>0</v>
      </c>
      <c r="H18" s="27">
        <v>0</v>
      </c>
      <c r="I18" s="27">
        <v>475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/>
    </row>
    <row r="19" spans="1:15" ht="15" customHeight="1" x14ac:dyDescent="0.25">
      <c r="A19" s="29">
        <v>13</v>
      </c>
      <c r="B19" s="29" t="s">
        <v>350</v>
      </c>
      <c r="C19" s="30">
        <f t="shared" si="0"/>
        <v>1395</v>
      </c>
      <c r="D19" s="27">
        <v>0</v>
      </c>
      <c r="E19" s="27">
        <v>0</v>
      </c>
      <c r="F19" s="27">
        <v>425</v>
      </c>
      <c r="G19" s="27">
        <v>0</v>
      </c>
      <c r="H19" s="27">
        <v>0</v>
      </c>
      <c r="I19" s="27">
        <v>250</v>
      </c>
      <c r="J19" s="27">
        <v>145</v>
      </c>
      <c r="K19" s="27">
        <v>0</v>
      </c>
      <c r="L19" s="27">
        <v>0</v>
      </c>
      <c r="M19" s="27">
        <v>575</v>
      </c>
      <c r="N19" s="27">
        <v>0</v>
      </c>
      <c r="O19" s="27"/>
    </row>
    <row r="20" spans="1:15" ht="15" customHeight="1" x14ac:dyDescent="0.25">
      <c r="A20" s="29">
        <v>13</v>
      </c>
      <c r="B20" s="29" t="s">
        <v>294</v>
      </c>
      <c r="C20" s="30">
        <f t="shared" si="0"/>
        <v>1395</v>
      </c>
      <c r="D20" s="27">
        <v>300</v>
      </c>
      <c r="E20" s="27">
        <v>250</v>
      </c>
      <c r="F20" s="27">
        <v>0</v>
      </c>
      <c r="G20" s="27">
        <v>115</v>
      </c>
      <c r="H20" s="27">
        <v>0</v>
      </c>
      <c r="I20" s="27">
        <v>145</v>
      </c>
      <c r="J20" s="27">
        <v>160</v>
      </c>
      <c r="K20" s="27">
        <v>0</v>
      </c>
      <c r="L20" s="27">
        <v>425</v>
      </c>
      <c r="M20" s="27">
        <v>0</v>
      </c>
      <c r="N20" s="27">
        <v>0</v>
      </c>
      <c r="O20" s="27"/>
    </row>
    <row r="21" spans="1:15" ht="15" customHeight="1" x14ac:dyDescent="0.25">
      <c r="A21" s="29">
        <v>14</v>
      </c>
      <c r="B21" s="29" t="s">
        <v>352</v>
      </c>
      <c r="C21" s="30">
        <f t="shared" si="0"/>
        <v>1335</v>
      </c>
      <c r="D21" s="27">
        <v>0</v>
      </c>
      <c r="E21" s="27">
        <v>0</v>
      </c>
      <c r="F21" s="27">
        <v>225</v>
      </c>
      <c r="G21" s="27">
        <v>475</v>
      </c>
      <c r="H21" s="27">
        <v>0</v>
      </c>
      <c r="I21" s="27">
        <v>160</v>
      </c>
      <c r="J21" s="27">
        <v>275</v>
      </c>
      <c r="K21" s="27">
        <v>200</v>
      </c>
      <c r="L21" s="27">
        <v>0</v>
      </c>
      <c r="M21" s="27">
        <v>0</v>
      </c>
      <c r="N21" s="27">
        <v>0</v>
      </c>
      <c r="O21" s="27"/>
    </row>
    <row r="22" spans="1:15" ht="15" customHeight="1" x14ac:dyDescent="0.25">
      <c r="A22" s="29">
        <v>15</v>
      </c>
      <c r="B22" s="29" t="s">
        <v>246</v>
      </c>
      <c r="C22" s="30">
        <f t="shared" si="0"/>
        <v>1050</v>
      </c>
      <c r="D22" s="27">
        <v>0</v>
      </c>
      <c r="E22" s="27">
        <v>175</v>
      </c>
      <c r="F22" s="27">
        <v>0</v>
      </c>
      <c r="G22" s="27">
        <v>160</v>
      </c>
      <c r="H22" s="27">
        <v>115</v>
      </c>
      <c r="I22" s="27">
        <v>175</v>
      </c>
      <c r="J22" s="27">
        <v>0</v>
      </c>
      <c r="K22" s="27">
        <v>425</v>
      </c>
      <c r="L22" s="27">
        <v>0</v>
      </c>
      <c r="M22" s="27">
        <v>0</v>
      </c>
      <c r="N22" s="27">
        <v>0</v>
      </c>
      <c r="O22" s="27"/>
    </row>
    <row r="23" spans="1:15" ht="15" customHeight="1" x14ac:dyDescent="0.25">
      <c r="A23" s="29">
        <v>16</v>
      </c>
      <c r="B23" s="29" t="s">
        <v>324</v>
      </c>
      <c r="C23" s="30">
        <f t="shared" si="0"/>
        <v>1000</v>
      </c>
      <c r="D23" s="27">
        <v>325</v>
      </c>
      <c r="E23" s="27">
        <v>325</v>
      </c>
      <c r="F23" s="27">
        <v>350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/>
    </row>
    <row r="24" spans="1:15" ht="15" customHeight="1" x14ac:dyDescent="0.25">
      <c r="A24" s="29">
        <v>17</v>
      </c>
      <c r="B24" s="29" t="s">
        <v>195</v>
      </c>
      <c r="C24" s="30">
        <f t="shared" si="0"/>
        <v>920</v>
      </c>
      <c r="D24" s="27">
        <v>0</v>
      </c>
      <c r="E24" s="27">
        <v>0</v>
      </c>
      <c r="F24" s="27">
        <v>575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200</v>
      </c>
      <c r="M24" s="27">
        <v>0</v>
      </c>
      <c r="N24" s="27">
        <v>145</v>
      </c>
      <c r="O24" s="27"/>
    </row>
    <row r="25" spans="1:15" ht="15" customHeight="1" x14ac:dyDescent="0.25">
      <c r="A25" s="29">
        <v>18</v>
      </c>
      <c r="B25" s="29" t="s">
        <v>365</v>
      </c>
      <c r="C25" s="30">
        <f t="shared" si="0"/>
        <v>905</v>
      </c>
      <c r="D25" s="27">
        <v>0</v>
      </c>
      <c r="E25" s="27">
        <v>0</v>
      </c>
      <c r="F25" s="27">
        <v>0</v>
      </c>
      <c r="G25" s="27">
        <v>0</v>
      </c>
      <c r="H25" s="27">
        <v>130</v>
      </c>
      <c r="I25" s="27">
        <v>0</v>
      </c>
      <c r="J25" s="27">
        <v>0</v>
      </c>
      <c r="K25" s="27">
        <v>350</v>
      </c>
      <c r="L25" s="27">
        <v>0</v>
      </c>
      <c r="M25" s="27">
        <v>0</v>
      </c>
      <c r="N25" s="27">
        <v>425</v>
      </c>
      <c r="O25" s="27"/>
    </row>
    <row r="26" spans="1:15" ht="15" customHeight="1" x14ac:dyDescent="0.25">
      <c r="A26" s="29">
        <v>19</v>
      </c>
      <c r="B26" s="29" t="s">
        <v>293</v>
      </c>
      <c r="C26" s="30">
        <f t="shared" si="0"/>
        <v>775</v>
      </c>
      <c r="D26" s="27">
        <v>175</v>
      </c>
      <c r="E26" s="27">
        <v>0</v>
      </c>
      <c r="F26" s="27">
        <v>0</v>
      </c>
      <c r="G26" s="27">
        <v>0</v>
      </c>
      <c r="H26" s="27">
        <v>325</v>
      </c>
      <c r="I26" s="27">
        <v>0</v>
      </c>
      <c r="J26" s="27">
        <v>0</v>
      </c>
      <c r="K26" s="27">
        <v>0</v>
      </c>
      <c r="L26" s="27">
        <v>0</v>
      </c>
      <c r="M26" s="27">
        <v>275</v>
      </c>
      <c r="N26" s="27">
        <v>0</v>
      </c>
      <c r="O26" s="27"/>
    </row>
    <row r="27" spans="1:15" ht="15" customHeight="1" x14ac:dyDescent="0.25">
      <c r="A27" s="29">
        <v>20</v>
      </c>
      <c r="B27" s="29" t="s">
        <v>363</v>
      </c>
      <c r="C27" s="30">
        <f t="shared" si="0"/>
        <v>660</v>
      </c>
      <c r="D27" s="27">
        <v>0</v>
      </c>
      <c r="E27" s="27">
        <v>0</v>
      </c>
      <c r="F27" s="27">
        <v>0</v>
      </c>
      <c r="G27" s="27">
        <v>0</v>
      </c>
      <c r="H27" s="27">
        <v>200</v>
      </c>
      <c r="I27" s="27">
        <v>0</v>
      </c>
      <c r="J27" s="27">
        <v>0</v>
      </c>
      <c r="K27" s="27">
        <v>160</v>
      </c>
      <c r="L27" s="27">
        <v>0</v>
      </c>
      <c r="M27" s="27">
        <v>0</v>
      </c>
      <c r="N27" s="27">
        <v>300</v>
      </c>
      <c r="O27" s="27"/>
    </row>
    <row r="28" spans="1:15" ht="15" customHeight="1" x14ac:dyDescent="0.25">
      <c r="A28" s="29">
        <v>21</v>
      </c>
      <c r="B28" s="29" t="s">
        <v>258</v>
      </c>
      <c r="C28" s="30">
        <f t="shared" si="0"/>
        <v>575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575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/>
    </row>
    <row r="29" spans="1:15" ht="15" customHeight="1" x14ac:dyDescent="0.25">
      <c r="A29" s="29">
        <v>21</v>
      </c>
      <c r="B29" s="29" t="s">
        <v>230</v>
      </c>
      <c r="C29" s="30">
        <f t="shared" si="0"/>
        <v>575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575</v>
      </c>
      <c r="O29" s="27"/>
    </row>
    <row r="30" spans="1:15" ht="15" customHeight="1" x14ac:dyDescent="0.25">
      <c r="A30" s="29">
        <v>21</v>
      </c>
      <c r="B30" s="29" t="s">
        <v>283</v>
      </c>
      <c r="C30" s="30">
        <f t="shared" si="0"/>
        <v>575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200</v>
      </c>
      <c r="J30" s="27">
        <v>375</v>
      </c>
      <c r="K30" s="27">
        <v>0</v>
      </c>
      <c r="L30" s="27">
        <v>0</v>
      </c>
      <c r="M30" s="27">
        <v>0</v>
      </c>
      <c r="N30" s="27">
        <v>0</v>
      </c>
      <c r="O30" s="27"/>
    </row>
    <row r="31" spans="1:15" ht="15" customHeight="1" x14ac:dyDescent="0.25">
      <c r="A31" s="29">
        <v>22</v>
      </c>
      <c r="B31" s="29" t="s">
        <v>347</v>
      </c>
      <c r="C31" s="30">
        <f t="shared" si="0"/>
        <v>510</v>
      </c>
      <c r="D31" s="27">
        <v>350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160</v>
      </c>
      <c r="O31" s="27"/>
    </row>
    <row r="32" spans="1:15" ht="15" customHeight="1" x14ac:dyDescent="0.25">
      <c r="A32" s="29">
        <v>23</v>
      </c>
      <c r="B32" s="29" t="s">
        <v>244</v>
      </c>
      <c r="C32" s="30">
        <f t="shared" si="0"/>
        <v>485</v>
      </c>
      <c r="D32" s="27">
        <v>160</v>
      </c>
      <c r="E32" s="27">
        <v>0</v>
      </c>
      <c r="F32" s="27">
        <v>0</v>
      </c>
      <c r="G32" s="27">
        <v>325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/>
    </row>
    <row r="33" spans="1:15" ht="15" customHeight="1" x14ac:dyDescent="0.25">
      <c r="A33" s="29">
        <v>24</v>
      </c>
      <c r="B33" s="29" t="s">
        <v>360</v>
      </c>
      <c r="C33" s="30">
        <f t="shared" si="0"/>
        <v>425</v>
      </c>
      <c r="D33" s="27">
        <v>0</v>
      </c>
      <c r="E33" s="27">
        <v>0</v>
      </c>
      <c r="F33" s="27">
        <v>0</v>
      </c>
      <c r="G33" s="27">
        <v>425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/>
    </row>
    <row r="34" spans="1:15" ht="15" customHeight="1" x14ac:dyDescent="0.25">
      <c r="A34" s="29">
        <v>24</v>
      </c>
      <c r="B34" s="29" t="s">
        <v>316</v>
      </c>
      <c r="C34" s="30">
        <f t="shared" si="0"/>
        <v>425</v>
      </c>
      <c r="D34" s="27">
        <v>425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/>
    </row>
    <row r="35" spans="1:15" ht="15" customHeight="1" x14ac:dyDescent="0.25">
      <c r="A35" s="29">
        <v>25</v>
      </c>
      <c r="B35" s="29" t="s">
        <v>339</v>
      </c>
      <c r="C35" s="30">
        <f t="shared" si="0"/>
        <v>380</v>
      </c>
      <c r="D35" s="27">
        <v>250</v>
      </c>
      <c r="E35" s="27">
        <v>0</v>
      </c>
      <c r="F35" s="27">
        <v>0</v>
      </c>
      <c r="G35" s="27">
        <v>130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/>
    </row>
    <row r="36" spans="1:15" ht="15" customHeight="1" x14ac:dyDescent="0.25">
      <c r="A36" s="29">
        <v>26</v>
      </c>
      <c r="B36" s="29" t="s">
        <v>370</v>
      </c>
      <c r="C36" s="30">
        <f t="shared" si="0"/>
        <v>375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375</v>
      </c>
      <c r="N36" s="27">
        <v>0</v>
      </c>
      <c r="O36" s="27"/>
    </row>
    <row r="37" spans="1:15" ht="15" customHeight="1" x14ac:dyDescent="0.25">
      <c r="A37" s="29">
        <v>26</v>
      </c>
      <c r="B37" s="29" t="s">
        <v>346</v>
      </c>
      <c r="C37" s="30">
        <f t="shared" ref="C37:C68" si="1">SUM(D37:O37)</f>
        <v>375</v>
      </c>
      <c r="D37" s="27">
        <v>375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/>
    </row>
    <row r="38" spans="1:15" ht="15" customHeight="1" x14ac:dyDescent="0.25">
      <c r="A38" s="29">
        <v>26</v>
      </c>
      <c r="B38" s="29" t="s">
        <v>361</v>
      </c>
      <c r="C38" s="30">
        <f t="shared" si="1"/>
        <v>375</v>
      </c>
      <c r="D38" s="27">
        <v>0</v>
      </c>
      <c r="E38" s="27">
        <v>0</v>
      </c>
      <c r="F38" s="27">
        <v>0</v>
      </c>
      <c r="G38" s="27">
        <v>375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/>
    </row>
    <row r="39" spans="1:15" ht="15" customHeight="1" x14ac:dyDescent="0.25">
      <c r="A39" s="29">
        <v>27</v>
      </c>
      <c r="B39" s="29" t="s">
        <v>299</v>
      </c>
      <c r="C39" s="30">
        <f t="shared" si="1"/>
        <v>355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130</v>
      </c>
      <c r="N39" s="27">
        <v>225</v>
      </c>
      <c r="O39" s="27"/>
    </row>
    <row r="40" spans="1:15" ht="15" customHeight="1" x14ac:dyDescent="0.25">
      <c r="A40" s="29">
        <v>28</v>
      </c>
      <c r="B40" s="29" t="s">
        <v>362</v>
      </c>
      <c r="C40" s="30">
        <f t="shared" si="1"/>
        <v>350</v>
      </c>
      <c r="D40" s="27">
        <v>0</v>
      </c>
      <c r="E40" s="27">
        <v>0</v>
      </c>
      <c r="F40" s="27">
        <v>0</v>
      </c>
      <c r="G40" s="27">
        <v>350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/>
    </row>
    <row r="41" spans="1:15" ht="15" customHeight="1" x14ac:dyDescent="0.25">
      <c r="A41" s="29">
        <v>28</v>
      </c>
      <c r="B41" s="29" t="s">
        <v>303</v>
      </c>
      <c r="C41" s="30">
        <f t="shared" si="1"/>
        <v>350</v>
      </c>
      <c r="D41" s="27">
        <v>0</v>
      </c>
      <c r="E41" s="27">
        <v>0</v>
      </c>
      <c r="F41" s="27">
        <v>0</v>
      </c>
      <c r="G41" s="27">
        <v>0</v>
      </c>
      <c r="H41" s="27">
        <v>350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/>
    </row>
    <row r="42" spans="1:15" ht="15" customHeight="1" x14ac:dyDescent="0.25">
      <c r="A42" s="29">
        <v>28</v>
      </c>
      <c r="B42" s="29" t="s">
        <v>351</v>
      </c>
      <c r="C42" s="30">
        <f t="shared" si="1"/>
        <v>350</v>
      </c>
      <c r="D42" s="27">
        <v>0</v>
      </c>
      <c r="E42" s="27">
        <v>0</v>
      </c>
      <c r="F42" s="27">
        <v>350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/>
    </row>
    <row r="43" spans="1:15" ht="15" customHeight="1" x14ac:dyDescent="0.25">
      <c r="A43" s="29">
        <v>29</v>
      </c>
      <c r="B43" s="29" t="s">
        <v>371</v>
      </c>
      <c r="C43" s="30">
        <f t="shared" si="1"/>
        <v>300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300</v>
      </c>
      <c r="N43" s="27">
        <v>0</v>
      </c>
      <c r="O43" s="27"/>
    </row>
    <row r="44" spans="1:15" ht="15" customHeight="1" x14ac:dyDescent="0.25">
      <c r="A44" s="29">
        <v>3</v>
      </c>
      <c r="B44" s="29" t="s">
        <v>354</v>
      </c>
      <c r="C44" s="30">
        <f t="shared" si="1"/>
        <v>275</v>
      </c>
      <c r="D44" s="27">
        <v>0</v>
      </c>
      <c r="E44" s="27">
        <v>0</v>
      </c>
      <c r="F44" s="27">
        <v>275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/>
    </row>
    <row r="45" spans="1:15" ht="15" customHeight="1" x14ac:dyDescent="0.25">
      <c r="A45" s="29">
        <v>30</v>
      </c>
      <c r="B45" s="29" t="s">
        <v>297</v>
      </c>
      <c r="C45" s="30">
        <f t="shared" si="1"/>
        <v>275</v>
      </c>
      <c r="D45" s="27">
        <v>275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/>
    </row>
    <row r="46" spans="1:15" ht="15" customHeight="1" x14ac:dyDescent="0.25">
      <c r="A46" s="29">
        <v>31</v>
      </c>
      <c r="B46" s="29" t="s">
        <v>291</v>
      </c>
      <c r="C46" s="30">
        <f t="shared" si="1"/>
        <v>250</v>
      </c>
      <c r="D46" s="27">
        <v>0</v>
      </c>
      <c r="E46" s="27">
        <v>0</v>
      </c>
      <c r="F46" s="27">
        <v>0</v>
      </c>
      <c r="G46" s="27">
        <v>0</v>
      </c>
      <c r="H46" s="27">
        <v>250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/>
    </row>
    <row r="47" spans="1:15" ht="15" customHeight="1" x14ac:dyDescent="0.25">
      <c r="A47" s="29">
        <v>32</v>
      </c>
      <c r="B47" s="29" t="s">
        <v>338</v>
      </c>
      <c r="C47" s="30">
        <f t="shared" si="1"/>
        <v>225</v>
      </c>
      <c r="D47" s="27">
        <v>225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/>
    </row>
    <row r="48" spans="1:15" ht="15" customHeight="1" x14ac:dyDescent="0.25">
      <c r="A48" s="29">
        <v>32</v>
      </c>
      <c r="B48" s="29" t="s">
        <v>366</v>
      </c>
      <c r="C48" s="30">
        <f t="shared" si="1"/>
        <v>225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225</v>
      </c>
      <c r="K48" s="27">
        <v>0</v>
      </c>
      <c r="L48" s="27">
        <v>0</v>
      </c>
      <c r="M48" s="27">
        <v>0</v>
      </c>
      <c r="N48" s="27">
        <v>0</v>
      </c>
      <c r="O48" s="27"/>
    </row>
    <row r="49" spans="1:15" ht="15" customHeight="1" x14ac:dyDescent="0.25">
      <c r="A49" s="58">
        <v>33</v>
      </c>
      <c r="B49" s="58" t="s">
        <v>373</v>
      </c>
      <c r="C49" s="59">
        <f t="shared" si="1"/>
        <v>200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200</v>
      </c>
      <c r="O49" s="27"/>
    </row>
    <row r="50" spans="1:15" ht="15" customHeight="1" x14ac:dyDescent="0.25">
      <c r="A50" s="58">
        <v>33</v>
      </c>
      <c r="B50" s="58" t="s">
        <v>353</v>
      </c>
      <c r="C50" s="59">
        <f t="shared" si="1"/>
        <v>200</v>
      </c>
      <c r="D50" s="27">
        <v>0</v>
      </c>
      <c r="E50" s="27">
        <v>0</v>
      </c>
      <c r="F50" s="27">
        <v>200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/>
    </row>
    <row r="51" spans="1:15" ht="15" customHeight="1" x14ac:dyDescent="0.25">
      <c r="A51" s="58">
        <v>33</v>
      </c>
      <c r="B51" s="58" t="s">
        <v>367</v>
      </c>
      <c r="C51" s="59">
        <f t="shared" si="1"/>
        <v>200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200</v>
      </c>
      <c r="K51" s="27">
        <v>0</v>
      </c>
      <c r="L51" s="27">
        <v>0</v>
      </c>
      <c r="M51" s="27">
        <v>0</v>
      </c>
      <c r="N51" s="27">
        <v>0</v>
      </c>
      <c r="O51" s="27"/>
    </row>
    <row r="52" spans="1:15" ht="15" customHeight="1" x14ac:dyDescent="0.25">
      <c r="A52" s="58">
        <v>33</v>
      </c>
      <c r="B52" s="58" t="s">
        <v>349</v>
      </c>
      <c r="C52" s="59">
        <f t="shared" si="1"/>
        <v>200</v>
      </c>
      <c r="D52" s="27">
        <v>0</v>
      </c>
      <c r="E52" s="27">
        <v>200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/>
    </row>
    <row r="53" spans="1:15" ht="15" customHeight="1" x14ac:dyDescent="0.25">
      <c r="A53" s="58">
        <v>34</v>
      </c>
      <c r="B53" s="58" t="s">
        <v>355</v>
      </c>
      <c r="C53" s="59">
        <f t="shared" si="1"/>
        <v>175</v>
      </c>
      <c r="D53" s="27">
        <v>0</v>
      </c>
      <c r="E53" s="27">
        <v>0</v>
      </c>
      <c r="F53" s="27">
        <v>175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/>
    </row>
    <row r="54" spans="1:15" ht="15" customHeight="1" x14ac:dyDescent="0.25">
      <c r="A54" s="58">
        <v>34</v>
      </c>
      <c r="B54" s="58" t="s">
        <v>279</v>
      </c>
      <c r="C54" s="59">
        <f t="shared" si="1"/>
        <v>175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175</v>
      </c>
      <c r="M54" s="27">
        <v>0</v>
      </c>
      <c r="N54" s="27">
        <v>0</v>
      </c>
      <c r="O54" s="27"/>
    </row>
    <row r="55" spans="1:15" ht="15" customHeight="1" x14ac:dyDescent="0.25">
      <c r="A55" s="58">
        <v>35</v>
      </c>
      <c r="B55" s="58" t="s">
        <v>364</v>
      </c>
      <c r="C55" s="59">
        <f t="shared" si="1"/>
        <v>160</v>
      </c>
      <c r="D55" s="27">
        <v>0</v>
      </c>
      <c r="E55" s="27">
        <v>0</v>
      </c>
      <c r="F55" s="27">
        <v>0</v>
      </c>
      <c r="G55" s="27">
        <v>0</v>
      </c>
      <c r="H55" s="27">
        <v>160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/>
    </row>
    <row r="56" spans="1:15" ht="15" customHeight="1" x14ac:dyDescent="0.25">
      <c r="A56" s="58">
        <v>35</v>
      </c>
      <c r="B56" s="58" t="s">
        <v>356</v>
      </c>
      <c r="C56" s="59">
        <f t="shared" si="1"/>
        <v>160</v>
      </c>
      <c r="D56" s="27">
        <v>0</v>
      </c>
      <c r="E56" s="27">
        <v>0</v>
      </c>
      <c r="F56" s="27">
        <v>160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/>
    </row>
    <row r="57" spans="1:15" ht="15" customHeight="1" x14ac:dyDescent="0.25">
      <c r="A57" s="58">
        <v>36</v>
      </c>
      <c r="B57" s="58" t="s">
        <v>369</v>
      </c>
      <c r="C57" s="59">
        <f t="shared" si="1"/>
        <v>145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145</v>
      </c>
      <c r="L57" s="27">
        <v>0</v>
      </c>
      <c r="M57" s="27">
        <v>0</v>
      </c>
      <c r="N57" s="27">
        <v>0</v>
      </c>
      <c r="O57" s="27"/>
    </row>
    <row r="58" spans="1:15" ht="15" customHeight="1" x14ac:dyDescent="0.25">
      <c r="A58" s="58">
        <v>36</v>
      </c>
      <c r="B58" s="58" t="s">
        <v>372</v>
      </c>
      <c r="C58" s="59">
        <f t="shared" si="1"/>
        <v>145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145</v>
      </c>
      <c r="N58" s="27">
        <v>0</v>
      </c>
      <c r="O58" s="27"/>
    </row>
    <row r="59" spans="1:15" ht="15" customHeight="1" x14ac:dyDescent="0.25">
      <c r="A59" s="58">
        <v>36</v>
      </c>
      <c r="B59" s="58" t="s">
        <v>357</v>
      </c>
      <c r="C59" s="59">
        <f t="shared" si="1"/>
        <v>145</v>
      </c>
      <c r="D59" s="27">
        <v>0</v>
      </c>
      <c r="E59" s="27">
        <v>0</v>
      </c>
      <c r="F59" s="27">
        <v>145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/>
    </row>
    <row r="60" spans="1:15" ht="15" customHeight="1" x14ac:dyDescent="0.25">
      <c r="A60" s="58">
        <v>37</v>
      </c>
      <c r="B60" s="58" t="s">
        <v>337</v>
      </c>
      <c r="C60" s="59">
        <f t="shared" si="1"/>
        <v>130</v>
      </c>
      <c r="D60" s="27">
        <v>130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/>
    </row>
    <row r="61" spans="1:15" ht="15" customHeight="1" x14ac:dyDescent="0.25">
      <c r="A61" s="58">
        <v>37</v>
      </c>
      <c r="B61" s="58" t="s">
        <v>358</v>
      </c>
      <c r="C61" s="59">
        <f t="shared" si="1"/>
        <v>130</v>
      </c>
      <c r="D61" s="27">
        <v>0</v>
      </c>
      <c r="E61" s="27">
        <v>0</v>
      </c>
      <c r="F61" s="27">
        <v>130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/>
    </row>
    <row r="62" spans="1:15" ht="15" customHeight="1" x14ac:dyDescent="0.25">
      <c r="A62" s="58">
        <v>38</v>
      </c>
      <c r="B62" s="58" t="s">
        <v>374</v>
      </c>
      <c r="C62" s="59">
        <f t="shared" si="1"/>
        <v>115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115</v>
      </c>
      <c r="O62" s="27"/>
    </row>
    <row r="63" spans="1:15" ht="15" customHeight="1" x14ac:dyDescent="0.25">
      <c r="A63" s="58">
        <v>38</v>
      </c>
      <c r="B63" s="58" t="s">
        <v>368</v>
      </c>
      <c r="C63" s="59">
        <f t="shared" si="1"/>
        <v>115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115</v>
      </c>
      <c r="K63" s="27">
        <v>0</v>
      </c>
      <c r="L63" s="27">
        <v>0</v>
      </c>
      <c r="M63" s="27">
        <v>0</v>
      </c>
      <c r="N63" s="27">
        <v>0</v>
      </c>
      <c r="O63" s="27"/>
    </row>
    <row r="64" spans="1:15" ht="15" customHeight="1" x14ac:dyDescent="0.25">
      <c r="A64" s="58">
        <v>38</v>
      </c>
      <c r="B64" s="58" t="s">
        <v>359</v>
      </c>
      <c r="C64" s="59">
        <f t="shared" si="1"/>
        <v>115</v>
      </c>
      <c r="D64" s="27">
        <v>0</v>
      </c>
      <c r="E64" s="27">
        <v>0</v>
      </c>
      <c r="F64" s="27">
        <v>115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/>
    </row>
    <row r="66" spans="1:15" ht="18.75" customHeight="1" x14ac:dyDescent="0.25">
      <c r="A66" s="32" t="s">
        <v>3</v>
      </c>
      <c r="B66" s="33"/>
      <c r="C66" s="3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8.75" customHeight="1" x14ac:dyDescent="0.25">
      <c r="A67" s="34" t="s">
        <v>4</v>
      </c>
      <c r="B67" s="35"/>
      <c r="C67" s="3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ht="18.75" customHeight="1" x14ac:dyDescent="0.25">
      <c r="A68" s="36" t="s">
        <v>5</v>
      </c>
      <c r="B68" s="37"/>
      <c r="C68" s="37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</sheetData>
  <sortState ref="A5:N64">
    <sortCondition descending="1" ref="C5:C64"/>
  </sortState>
  <mergeCells count="6">
    <mergeCell ref="A66:C66"/>
    <mergeCell ref="A67:C67"/>
    <mergeCell ref="A68:C68"/>
    <mergeCell ref="A1:O1"/>
    <mergeCell ref="A2:O2"/>
    <mergeCell ref="A3:O3"/>
  </mergeCells>
  <pageMargins left="0.25" right="0" top="0.25" bottom="0.25" header="0.3" footer="0.3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33" customHeight="1" x14ac:dyDescent="0.4">
      <c r="A3" s="41" t="s">
        <v>107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2" t="s">
        <v>3</v>
      </c>
      <c r="B51" s="33"/>
      <c r="C51" s="3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4" t="s">
        <v>4</v>
      </c>
      <c r="B52" s="35"/>
      <c r="C52" s="3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36" t="s">
        <v>5</v>
      </c>
      <c r="B53" s="37"/>
      <c r="C53" s="3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33" customHeight="1" x14ac:dyDescent="0.4">
      <c r="A3" s="41" t="s">
        <v>101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2" t="s">
        <v>3</v>
      </c>
      <c r="B52" s="33"/>
      <c r="C52" s="3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4" t="s">
        <v>4</v>
      </c>
      <c r="B53" s="35"/>
      <c r="C53" s="3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36" t="s">
        <v>5</v>
      </c>
      <c r="B54" s="37"/>
      <c r="C54" s="3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33" customHeight="1" x14ac:dyDescent="0.4">
      <c r="A3" s="41" t="s">
        <v>82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2" t="s">
        <v>3</v>
      </c>
      <c r="B43" s="33"/>
      <c r="C43" s="3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4" t="s">
        <v>4</v>
      </c>
      <c r="B44" s="35"/>
      <c r="C44" s="3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36" t="s">
        <v>5</v>
      </c>
      <c r="B45" s="37"/>
      <c r="C45" s="3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33" customHeight="1" x14ac:dyDescent="0.4">
      <c r="A3" s="41" t="s">
        <v>48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2" t="s">
        <v>3</v>
      </c>
      <c r="B47" s="33"/>
      <c r="C47" s="3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4" t="s">
        <v>4</v>
      </c>
      <c r="B48" s="35"/>
      <c r="C48" s="3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36" t="s">
        <v>5</v>
      </c>
      <c r="B49" s="37"/>
      <c r="C49" s="3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33" customHeight="1" x14ac:dyDescent="0.4">
      <c r="A3" s="41" t="s">
        <v>43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2" t="s">
        <v>3</v>
      </c>
      <c r="B48" s="33"/>
      <c r="C48" s="3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4" t="s">
        <v>4</v>
      </c>
      <c r="B49" s="35"/>
      <c r="C49" s="3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36" t="s">
        <v>5</v>
      </c>
      <c r="B50" s="37"/>
      <c r="C50" s="3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247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326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278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2" t="s">
        <v>3</v>
      </c>
      <c r="B90" s="33"/>
      <c r="C90" s="3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34" t="s">
        <v>4</v>
      </c>
      <c r="B91" s="35"/>
      <c r="C91" s="3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36" t="s">
        <v>5</v>
      </c>
      <c r="B92" s="37"/>
      <c r="C92" s="37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225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224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2" t="s">
        <v>3</v>
      </c>
      <c r="B67" s="33"/>
      <c r="C67" s="3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4" t="s">
        <v>4</v>
      </c>
      <c r="B68" s="35"/>
      <c r="C68" s="3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6" t="s">
        <v>5</v>
      </c>
      <c r="B69" s="37"/>
      <c r="C69" s="37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177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163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2" t="s">
        <v>3</v>
      </c>
      <c r="B33" s="33"/>
      <c r="C33" s="3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4" t="s">
        <v>4</v>
      </c>
      <c r="B34" s="35"/>
      <c r="C34" s="3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36" t="s">
        <v>5</v>
      </c>
      <c r="B35" s="37"/>
      <c r="C35" s="3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173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163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2" t="s">
        <v>3</v>
      </c>
      <c r="B26" s="33"/>
      <c r="C26" s="3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4" t="s">
        <v>4</v>
      </c>
      <c r="B27" s="35"/>
      <c r="C27" s="3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36" t="s">
        <v>5</v>
      </c>
      <c r="B28" s="37"/>
      <c r="C28" s="3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168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163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2" t="s">
        <v>3</v>
      </c>
      <c r="B28" s="33"/>
      <c r="C28" s="3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4" t="s">
        <v>4</v>
      </c>
      <c r="B29" s="35"/>
      <c r="C29" s="3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36" t="s">
        <v>5</v>
      </c>
      <c r="B30" s="37"/>
      <c r="C30" s="3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152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160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2" t="s">
        <v>3</v>
      </c>
      <c r="B38" s="33"/>
      <c r="C38" s="3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4" t="s">
        <v>4</v>
      </c>
      <c r="B39" s="35"/>
      <c r="C39" s="3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36" t="s">
        <v>5</v>
      </c>
      <c r="B40" s="37"/>
      <c r="C40" s="3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152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40.5" customHeight="1" x14ac:dyDescent="0.4">
      <c r="A3" s="41" t="s">
        <v>156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2" t="s">
        <v>3</v>
      </c>
      <c r="B44" s="33"/>
      <c r="C44" s="3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4" t="s">
        <v>4</v>
      </c>
      <c r="B45" s="35"/>
      <c r="C45" s="3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36" t="s">
        <v>5</v>
      </c>
      <c r="B46" s="37"/>
      <c r="C46" s="3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45" customHeight="1" x14ac:dyDescent="0.5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ht="33" customHeight="1" x14ac:dyDescent="0.4">
      <c r="A3" s="41" t="s">
        <v>135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2" t="s">
        <v>3</v>
      </c>
      <c r="B48" s="33"/>
      <c r="C48" s="3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4" t="s">
        <v>4</v>
      </c>
      <c r="B49" s="35"/>
      <c r="C49" s="3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36" t="s">
        <v>5</v>
      </c>
      <c r="B50" s="37"/>
      <c r="C50" s="3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</row>
    <row r="63" spans="1:15" x14ac:dyDescent="0.2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</row>
    <row r="64" spans="1:15" ht="36" customHeight="1" x14ac:dyDescent="0.5">
      <c r="A64" s="52" t="s">
        <v>17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</row>
    <row r="65" spans="1:15" ht="38.25" customHeight="1" x14ac:dyDescent="0.4">
      <c r="A65" s="54" t="s">
        <v>139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</row>
    <row r="66" spans="1:15" ht="42" customHeight="1" x14ac:dyDescent="0.4">
      <c r="A66" s="56" t="s">
        <v>145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</row>
    <row r="67" spans="1:15" ht="42" customHeight="1" x14ac:dyDescent="0.4">
      <c r="A67" s="49" t="s">
        <v>140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</row>
    <row r="68" spans="1:15" ht="21" customHeight="1" x14ac:dyDescent="0.4">
      <c r="A68" s="49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5" t="s">
        <v>4</v>
      </c>
      <c r="B83" s="46"/>
      <c r="C83" s="46"/>
      <c r="D83" s="46"/>
    </row>
    <row r="84" spans="1:7" ht="15" x14ac:dyDescent="0.25">
      <c r="A84" s="47" t="s">
        <v>144</v>
      </c>
      <c r="B84" s="48"/>
      <c r="C84" s="48"/>
      <c r="D84" s="48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11-25-25 - 2-22-26 (2 quarter)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'11-25-25 - 2-22-26 (2 quarter)'!Print_Area</vt:lpstr>
      <vt:lpstr>'12-15-24 - 3-16-25 (1 quarter)'!Print_Area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2025-12-01T02:21:25Z</cp:lastPrinted>
  <dcterms:created xsi:type="dcterms:W3CDTF">2013-12-12T05:08:35Z</dcterms:created>
  <dcterms:modified xsi:type="dcterms:W3CDTF">2026-02-16T20:06:01Z</dcterms:modified>
</cp:coreProperties>
</file>