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10-13-26 - 1-12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0">'10-13-26 - 1-12-27 (Vegas Trip)'!$A$1:$G$36</definedName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62" l="1"/>
  <c r="C23" i="62" s="1"/>
  <c r="D31" i="62"/>
  <c r="C31" i="62" s="1"/>
  <c r="D15" i="62"/>
  <c r="D28" i="62"/>
  <c r="C28" i="62"/>
  <c r="D27" i="62"/>
  <c r="C27" i="62"/>
  <c r="C32" i="62"/>
  <c r="D18" i="62"/>
  <c r="D12" i="62"/>
  <c r="C12" i="62" s="1"/>
  <c r="D25" i="62"/>
  <c r="C25" i="62"/>
  <c r="D14" i="62"/>
  <c r="C14" i="62" s="1"/>
  <c r="D16" i="62"/>
  <c r="D20" i="62"/>
  <c r="C20" i="62" s="1"/>
  <c r="D13" i="62"/>
  <c r="C13" i="62" s="1"/>
  <c r="D19" i="62"/>
  <c r="C19" i="62"/>
  <c r="D11" i="62"/>
  <c r="C11" i="62" s="1"/>
  <c r="D17" i="62"/>
  <c r="C17" i="62"/>
  <c r="D10" i="62"/>
  <c r="C10" i="62" s="1"/>
  <c r="D26" i="62"/>
  <c r="C26" i="62" s="1"/>
  <c r="D29" i="62"/>
  <c r="C29" i="62" s="1"/>
  <c r="D21" i="62"/>
  <c r="C21" i="62" s="1"/>
  <c r="C15" i="62"/>
  <c r="D30" i="62"/>
  <c r="C30" i="62" s="1"/>
  <c r="D24" i="62"/>
  <c r="D22" i="62"/>
  <c r="C22" i="62" s="1"/>
  <c r="C18" i="62"/>
  <c r="C24" i="62"/>
  <c r="C16" i="62" l="1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88" i="61"/>
  <c r="C80" i="61"/>
  <c r="C11" i="61"/>
  <c r="C15" i="61"/>
  <c r="C75" i="61"/>
  <c r="C72" i="61"/>
  <c r="C43" i="61"/>
  <c r="C26" i="61"/>
  <c r="C17" i="61" l="1"/>
  <c r="C27" i="6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<sst xmlns="http://schemas.openxmlformats.org/spreadsheetml/2006/main" count="682" uniqueCount="363">
  <si>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</si>
  <si>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</si>
  <si>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</si>
  <si>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</si>
  <si>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</si>
  <si>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</si>
  <si>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</si>
  <si>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</si>
  <si>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</si>
  <si>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</si>
  <si>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</si>
  <si>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</si>
  <si>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</si>
  <si>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</si>
  <si>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</si>
  <si>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</si>
  <si>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</si>
  <si>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</si>
  <si>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</si>
  <si>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</si>
  <si>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</si>
  <si>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</si>
  <si>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</si>
  <si>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</si>
  <si>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</si>
  <si>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</si>
  <si>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</si>
  <si>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</si>
  <si>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</si>
  <si>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</si>
  <si>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</si>
  <si>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</si>
  <si>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</si>
  <si>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</si>
  <si>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</si>
  <si>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</si>
  <si>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</si>
  <si>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</si>
  <si>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</si>
  <si>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</si>
  <si>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</si>
  <si>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</si>
  <si>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</si>
  <si>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</si>
  <si>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</si>
  <si>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</si>
  <si>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</si>
  <si>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</si>
  <si>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</si>
  <si>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</si>
  <si>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</si>
  <si>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</si>
  <si>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</si>
  <si>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</si>
  <si>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</si>
  <si>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</si>
  <si>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</si>
  <si>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</si>
  <si>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</si>
  <si>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</si>
  <si>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</si>
  <si>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</si>
  <si>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</si>
  <si>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</si>
  <si>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</si>
  <si>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</si>
  <si>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</si>
  <si>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</si>
  <si>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</si>
  <si>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</si>
  <si>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</si>
  <si>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</si>
  <si>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</si>
  <si>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</si>
  <si>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</si>
  <si>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</si>
  <si>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</si>
  <si>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</si>
  <si>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</si>
  <si>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</si>
  <si>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</si>
  <si>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</si>
  <si>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</si>
  <si>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</si>
  <si>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</si>
  <si>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</si>
  <si>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</si>
  <si>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</si>
  <si>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</si>
  <si>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</si>
  <si>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</si>
  <si>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</si>
  <si>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</si>
  <si>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</si>
  <si>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</si>
  <si>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</si>
  <si>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</si>
  <si>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</si>
  <si>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</si>
  <si>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</si>
  <si>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</si>
  <si>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</si>
  <si>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</si>
  <si>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</si>
  <si>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</si>
  <si>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</si>
  <si>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</si>
  <si>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</si>
  <si>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</si>
  <si>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</si>
  <si>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</si>
  <si>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</si>
  <si>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</si>
  <si>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</si>
  <si>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</si>
  <si>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</si>
  <si>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</si>
  <si>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</si>
  <si>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</si>
  <si>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</si>
  <si>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</si>
  <si>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</si>
  <si>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</si>
  <si>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</si>
  <si>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</si>
  <si>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</si>
  <si>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</si>
  <si>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</si>
  <si>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</si>
  <si>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</si>
  <si>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</si>
  <si>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</si>
  <si>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</si>
  <si>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</si>
  <si>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</si>
  <si>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</si>
  <si>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</si>
  <si>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</si>
  <si>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</si>
  <si>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</si>
  <si>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</si>
  <si>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</si>
  <si>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</si>
  <si>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</si>
  <si>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</si>
  <si>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</si>
  <si>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</si>
  <si>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</si>
  <si>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</si>
  <si>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</si>
  <si>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</si>
  <si>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</si>
  <si>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</si>
  <si>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</si>
  <si>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</si>
  <si>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</si>
  <si>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</si>
  <si>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</si>
  <si>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</si>
  <si>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</si>
  <si>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</si>
  <si>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</si>
  <si>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</si>
  <si>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</si>
  <si>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</si>
  <si>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</si>
  <si>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</si>
  <si>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</si>
  <si>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</si>
  <si>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</si>
  <si>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</si>
  <si>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</si>
  <si>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</si>
  <si>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</si>
  <si>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</si>
  <si>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</si>
  <si>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</si>
  <si>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</si>
  <si>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</si>
  <si>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</si>
  <si>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</si>
  <si>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</si>
  <si>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</si>
  <si>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</si>
  <si>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</si>
  <si>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</si>
  <si>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</si>
  <si>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</si>
  <si>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</si>
  <si>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</si>
  <si>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</si>
  <si>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</si>
  <si>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</si>
  <si>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</si>
  <si>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</si>
  <si>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</si>
  <si>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</si>
  <si>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</si>
  <si>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</si>
  <si>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</si>
  <si>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</si>
  <si>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</si>
  <si>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</si>
  <si>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</si>
  <si>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</si>
  <si>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</si>
  <si>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</si>
  <si>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</si>
  <si>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</si>
  <si>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</si>
  <si>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</si>
  <si>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</si>
  <si>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</si>
  <si>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</si>
  <si>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</si>
  <si>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</si>
  <si>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</si>
  <si>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</si>
  <si>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</si>
  <si>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</si>
  <si>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</si>
  <si>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</si>
  <si>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</si>
  <si>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</si>
  <si>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</si>
  <si>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</si>
  <si>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</si>
  <si>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</si>
  <si>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</si>
  <si>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</si>
  <si>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</si>
  <si>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</si>
  <si>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</si>
  <si>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</si>
  <si>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</si>
  <si>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</si>
  <si>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</si>
  <si>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</si>
  <si>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</si>
  <si>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</si>
  <si>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</si>
  <si>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</si>
  <si>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</si>
  <si>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</si>
  <si>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</si>
  <si>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</si>
  <si>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</si>
  <si>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</si>
  <si>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</si>
  <si>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</si>
  <si>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</si>
  <si>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</si>
  <si>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</si>
  <si>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</si>
  <si>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</si>
  <si>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</si>
  <si>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</si>
  <si>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</si>
  <si>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</si>
  <si>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</si>
  <si>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</si>
  <si>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</si>
  <si>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</si>
  <si>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</si>
  <si>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</si>
  <si>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</si>
  <si>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</si>
  <si>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</si>
  <si>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</si>
  <si>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</si>
  <si>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</si>
  <si>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</si>
  <si>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</si>
  <si>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</si>
  <si>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</si>
  <si>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</si>
  <si>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</si>
  <si>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</si>
  <si>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</si>
  <si>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</si>
  <si>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</si>
  <si>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</si>
  <si>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</si>
  <si>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</si>
  <si>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</si>
  <si>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</si>
  <si>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</si>
  <si>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</si>
  <si>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</si>
  <si>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</si>
  <si>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</si>
  <si>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</si>
  <si>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</si>
  <si>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</si>
  <si>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</si>
  <si>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</si>
  <si>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</si>
  <si>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</si>
  <si>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</si>
  <si>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</si>
  <si>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</si>
  <si>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</si>
  <si>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</si>
  <si>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</si>
  <si>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</si>
  <si>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</si>
  <si>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</si>
  <si>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</si>
  <si>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</si>
  <si>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</si>
  <si>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</si>
  <si>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</si>
  <si>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</si>
  <si>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</si>
  <si>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</si>
  <si>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</si>
  <si>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</si>
  <si>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</si>
  <si>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</si>
  <si>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</si>
  <si>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</si>
  <si>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</si>
  <si>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</si>
  <si>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</si>
  <si>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</si>
  <si>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</si>
  <si>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</si>
  <si>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</si>
  <si>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</si>
  <si>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</si>
  <si>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</si>
  <si>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</si>
  <si>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</si>
  <si>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LAS VEGAS GIVEAWAY</t>
  </si>
  <si>
    <t>TOP-32 POINT LEADERS QUALIFY</t>
  </si>
  <si>
    <t>OCT</t>
  </si>
  <si>
    <t>NOV</t>
  </si>
  <si>
    <t>DEC</t>
  </si>
  <si>
    <t>JAN</t>
  </si>
  <si>
    <t>Martinez, Patrick</t>
  </si>
  <si>
    <t>The 206 Brewery - Roanoke</t>
  </si>
  <si>
    <t>TOURNAMENT DATE: 1/19/27</t>
  </si>
  <si>
    <t>Davis, Adrian</t>
  </si>
  <si>
    <t>Barnes, Tyree</t>
  </si>
  <si>
    <t>Jackson, Richard</t>
  </si>
  <si>
    <t>Osirio, Carlos</t>
  </si>
  <si>
    <t>Perry, Vernon</t>
  </si>
  <si>
    <t>Rahn, Allyson</t>
  </si>
  <si>
    <t>Siluangkhot, Ott</t>
  </si>
  <si>
    <t>Spence, Renee</t>
  </si>
  <si>
    <t>Wickham, Neil</t>
  </si>
  <si>
    <t>Wickham, Roy</t>
  </si>
  <si>
    <t>Walker, Q</t>
  </si>
  <si>
    <t>Velez, Domingo</t>
  </si>
  <si>
    <t>Tran, Mike</t>
  </si>
  <si>
    <t>Osborn, Jerry</t>
  </si>
  <si>
    <t>Brown, Larry</t>
  </si>
  <si>
    <t>Kieu, TK</t>
  </si>
  <si>
    <t>Redburn, James</t>
  </si>
  <si>
    <t>Williams, Mike</t>
  </si>
  <si>
    <t>Sambrosky, Ginger</t>
  </si>
  <si>
    <t>Pwong, Lawrence</t>
  </si>
  <si>
    <t xml:space="preserve">                                                                                                              (updated 10/25/26)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</si>
</sst>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2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1" fontId="42" fillId="27" borderId="10" xfId="37" applyNumberFormat="1" applyFont="1" applyFill="1" applyBorder="1" applyAlignment="1">
      <alignment horizontal="center" wrapText="1"/>
    </xf>
    <xf numFmtId="0" fontId="43" fillId="24" borderId="10" xfId="0" applyFont="1" applyFill="1" applyBorder="1" applyAlignment="1">
      <alignment horizontal="center"/>
    </xf>
    <xf numFmtId="1" fontId="42" fillId="26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7</xdr:col>
      <xdr:colOff>0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8864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Normal="100" workbookViewId="0">
      <selection activeCell="E10" sqref="E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7" width="10.42578125" customWidth="1"/>
    <col min="8" max="8" width="8.7109375" customWidth="1"/>
  </cols>
  <sheetData>
    <row r="1" spans="1:7" ht="126" customHeight="1" x14ac:dyDescent="0.2">
      <c r="A1" s="36"/>
      <c r="B1" s="36"/>
      <c r="C1" s="36"/>
      <c r="D1" s="36"/>
      <c r="E1" s="36"/>
      <c r="F1" s="36"/>
      <c r="G1" s="36"/>
    </row>
    <row r="2" spans="1:7" ht="45" customHeight="1" x14ac:dyDescent="0.4">
      <c r="A2" s="37" t="s">
        <v>340</v>
      </c>
      <c r="B2" s="37"/>
      <c r="C2" s="37"/>
      <c r="D2" s="37"/>
      <c r="E2" s="37"/>
      <c r="F2" s="37"/>
      <c r="G2" s="37"/>
    </row>
    <row r="3" spans="1:7" ht="33.75" customHeight="1" x14ac:dyDescent="0.4">
      <c r="A3" s="41" t="s">
        <v>333</v>
      </c>
      <c r="B3" s="41"/>
      <c r="C3" s="41"/>
      <c r="D3" s="41"/>
      <c r="E3" s="41"/>
      <c r="F3" s="41"/>
      <c r="G3" s="41"/>
    </row>
    <row r="4" spans="1:7" ht="33.75" customHeight="1" x14ac:dyDescent="0.4">
      <c r="A4" s="37" t="s">
        <v>341</v>
      </c>
      <c r="B4" s="37"/>
      <c r="C4" s="37"/>
      <c r="D4" s="37"/>
      <c r="E4" s="37"/>
      <c r="F4" s="37"/>
      <c r="G4" s="37"/>
    </row>
    <row r="5" spans="1:7" ht="33.75" customHeight="1" x14ac:dyDescent="0.4">
      <c r="A5" s="42" t="s">
        <v>334</v>
      </c>
      <c r="B5" s="42"/>
      <c r="C5" s="42"/>
      <c r="D5" s="42"/>
      <c r="E5" s="42"/>
      <c r="F5" s="42"/>
      <c r="G5" s="42"/>
    </row>
    <row r="6" spans="1:7" ht="9.75" customHeight="1" x14ac:dyDescent="0.4">
      <c r="A6" s="46"/>
      <c r="B6" s="47"/>
      <c r="C6" s="47"/>
      <c r="D6" s="47"/>
      <c r="E6" s="47"/>
      <c r="F6" s="47"/>
      <c r="G6" s="48"/>
    </row>
    <row r="7" spans="1:7" ht="18.75" customHeight="1" x14ac:dyDescent="0.25">
      <c r="A7" s="43" t="s">
        <v>362</v>
      </c>
      <c r="B7" s="44"/>
      <c r="C7" s="44"/>
      <c r="D7" s="44"/>
      <c r="E7" s="44"/>
      <c r="F7" s="44"/>
      <c r="G7" s="45"/>
    </row>
    <row r="8" spans="1:7" ht="18" customHeight="1" x14ac:dyDescent="0.2">
      <c r="A8" s="38"/>
      <c r="B8" s="39"/>
      <c r="C8" s="39"/>
      <c r="D8" s="39"/>
      <c r="E8" s="39"/>
      <c r="F8" s="39"/>
      <c r="G8" s="40"/>
    </row>
    <row r="9" spans="1:7" ht="16.5" customHeight="1" x14ac:dyDescent="0.3">
      <c r="A9" s="32" t="s">
        <v>1</v>
      </c>
      <c r="B9" s="32" t="s">
        <v>0</v>
      </c>
      <c r="C9" s="32" t="s">
        <v>2</v>
      </c>
      <c r="D9" s="26" t="s">
        <v>335</v>
      </c>
      <c r="E9" s="26" t="s">
        <v>336</v>
      </c>
      <c r="F9" s="26" t="s">
        <v>337</v>
      </c>
      <c r="G9" s="26" t="s">
        <v>338</v>
      </c>
    </row>
    <row r="10" spans="1:7" ht="15" customHeight="1" x14ac:dyDescent="0.2">
      <c r="A10" s="27">
        <v>1</v>
      </c>
      <c r="B10" s="27" t="s">
        <v>345</v>
      </c>
      <c r="C10" s="31">
        <f t="shared" ref="C10:C32" si="0">SUM(D10:G10)</f>
        <v>1050</v>
      </c>
      <c r="D10" s="28">
        <f>475+575</f>
        <v>1050</v>
      </c>
      <c r="E10" s="28"/>
      <c r="F10" s="28"/>
      <c r="G10" s="28"/>
    </row>
    <row r="11" spans="1:7" ht="15" customHeight="1" x14ac:dyDescent="0.2">
      <c r="A11" s="27">
        <v>2</v>
      </c>
      <c r="B11" s="27" t="s">
        <v>283</v>
      </c>
      <c r="C11" s="31">
        <f t="shared" si="0"/>
        <v>850</v>
      </c>
      <c r="D11" s="28">
        <f>425+425</f>
        <v>850</v>
      </c>
      <c r="E11" s="28"/>
      <c r="F11" s="28"/>
      <c r="G11" s="28"/>
    </row>
    <row r="12" spans="1:7" ht="15" customHeight="1" x14ac:dyDescent="0.2">
      <c r="A12" s="27">
        <v>3</v>
      </c>
      <c r="B12" s="27" t="s">
        <v>354</v>
      </c>
      <c r="C12" s="31">
        <f t="shared" si="0"/>
        <v>800</v>
      </c>
      <c r="D12" s="28">
        <f>575+225</f>
        <v>800</v>
      </c>
      <c r="E12" s="28"/>
      <c r="F12" s="28"/>
      <c r="G12" s="28"/>
    </row>
    <row r="13" spans="1:7" ht="15" customHeight="1" x14ac:dyDescent="0.2">
      <c r="A13" s="27">
        <v>4</v>
      </c>
      <c r="B13" s="27" t="s">
        <v>353</v>
      </c>
      <c r="C13" s="31">
        <f t="shared" si="0"/>
        <v>650</v>
      </c>
      <c r="D13" s="28">
        <f>300+350</f>
        <v>650</v>
      </c>
      <c r="E13" s="28"/>
      <c r="F13" s="28"/>
      <c r="G13" s="28"/>
    </row>
    <row r="14" spans="1:7" ht="15" customHeight="1" x14ac:dyDescent="0.2">
      <c r="A14" s="27">
        <v>5</v>
      </c>
      <c r="B14" s="27" t="s">
        <v>349</v>
      </c>
      <c r="C14" s="31">
        <f t="shared" si="0"/>
        <v>625</v>
      </c>
      <c r="D14" s="28">
        <f>350+275</f>
        <v>625</v>
      </c>
      <c r="E14" s="28"/>
      <c r="F14" s="28"/>
      <c r="G14" s="28"/>
    </row>
    <row r="15" spans="1:7" ht="15" customHeight="1" x14ac:dyDescent="0.2">
      <c r="A15" s="27">
        <v>6</v>
      </c>
      <c r="B15" s="27" t="s">
        <v>347</v>
      </c>
      <c r="C15" s="31">
        <f t="shared" si="0"/>
        <v>520</v>
      </c>
      <c r="D15" s="28">
        <f>375+145</f>
        <v>520</v>
      </c>
      <c r="E15" s="28"/>
      <c r="F15" s="28"/>
      <c r="G15" s="28"/>
    </row>
    <row r="16" spans="1:7" ht="15" customHeight="1" x14ac:dyDescent="0.2">
      <c r="A16" s="27">
        <v>7</v>
      </c>
      <c r="B16" s="27" t="s">
        <v>134</v>
      </c>
      <c r="C16" s="31">
        <f t="shared" si="0"/>
        <v>500</v>
      </c>
      <c r="D16" s="28">
        <f>200+300</f>
        <v>500</v>
      </c>
      <c r="E16" s="28"/>
      <c r="F16" s="28"/>
      <c r="G16" s="28"/>
    </row>
    <row r="17" spans="1:7" ht="15" customHeight="1" x14ac:dyDescent="0.2">
      <c r="A17" s="27">
        <v>8</v>
      </c>
      <c r="B17" s="27" t="s">
        <v>355</v>
      </c>
      <c r="C17" s="31">
        <f t="shared" si="0"/>
        <v>475</v>
      </c>
      <c r="D17" s="28">
        <f>475</f>
        <v>475</v>
      </c>
      <c r="E17" s="28"/>
      <c r="F17" s="28"/>
      <c r="G17" s="28"/>
    </row>
    <row r="18" spans="1:7" ht="15" customHeight="1" x14ac:dyDescent="0.2">
      <c r="A18" s="27">
        <v>9</v>
      </c>
      <c r="B18" s="27" t="s">
        <v>339</v>
      </c>
      <c r="C18" s="31">
        <f t="shared" si="0"/>
        <v>425</v>
      </c>
      <c r="D18" s="28">
        <f>225+200</f>
        <v>425</v>
      </c>
      <c r="E18" s="28"/>
      <c r="F18" s="28"/>
      <c r="G18" s="28"/>
    </row>
    <row r="19" spans="1:7" ht="15" customHeight="1" x14ac:dyDescent="0.2">
      <c r="A19" s="27">
        <v>10</v>
      </c>
      <c r="B19" s="27" t="s">
        <v>356</v>
      </c>
      <c r="C19" s="31">
        <f t="shared" si="0"/>
        <v>375</v>
      </c>
      <c r="D19" s="28">
        <f>375</f>
        <v>375</v>
      </c>
      <c r="E19" s="28"/>
      <c r="F19" s="28"/>
      <c r="G19" s="28"/>
    </row>
    <row r="20" spans="1:7" ht="15" customHeight="1" x14ac:dyDescent="0.2">
      <c r="A20" s="27">
        <v>11</v>
      </c>
      <c r="B20" s="27" t="s">
        <v>357</v>
      </c>
      <c r="C20" s="33">
        <f t="shared" si="0"/>
        <v>325</v>
      </c>
      <c r="D20" s="28">
        <f>325</f>
        <v>325</v>
      </c>
      <c r="E20" s="28"/>
      <c r="F20" s="28"/>
      <c r="G20" s="28"/>
    </row>
    <row r="21" spans="1:7" ht="15" customHeight="1" x14ac:dyDescent="0.2">
      <c r="A21" s="27">
        <v>11</v>
      </c>
      <c r="B21" s="27" t="s">
        <v>348</v>
      </c>
      <c r="C21" s="33">
        <f t="shared" si="0"/>
        <v>325</v>
      </c>
      <c r="D21" s="28">
        <f>325</f>
        <v>325</v>
      </c>
      <c r="E21" s="28"/>
      <c r="F21" s="28"/>
      <c r="G21" s="28"/>
    </row>
    <row r="22" spans="1:7" ht="15" customHeight="1" x14ac:dyDescent="0.2">
      <c r="A22" s="27">
        <v>12</v>
      </c>
      <c r="B22" s="27" t="s">
        <v>342</v>
      </c>
      <c r="C22" s="33">
        <f t="shared" si="0"/>
        <v>275</v>
      </c>
      <c r="D22" s="28">
        <f>275</f>
        <v>275</v>
      </c>
      <c r="E22" s="28"/>
      <c r="F22" s="28"/>
      <c r="G22" s="28"/>
    </row>
    <row r="23" spans="1:7" ht="15" customHeight="1" x14ac:dyDescent="0.2">
      <c r="A23" s="27">
        <v>13</v>
      </c>
      <c r="B23" s="27" t="s">
        <v>346</v>
      </c>
      <c r="C23" s="33">
        <f t="shared" si="0"/>
        <v>260</v>
      </c>
      <c r="D23" s="28">
        <f>145+115</f>
        <v>260</v>
      </c>
      <c r="E23" s="28"/>
      <c r="F23" s="28"/>
      <c r="G23" s="28"/>
    </row>
    <row r="24" spans="1:7" ht="15" customHeight="1" x14ac:dyDescent="0.2">
      <c r="A24" s="27">
        <v>14</v>
      </c>
      <c r="B24" s="27" t="s">
        <v>343</v>
      </c>
      <c r="C24" s="33">
        <f t="shared" si="0"/>
        <v>250</v>
      </c>
      <c r="D24" s="28">
        <f>250</f>
        <v>250</v>
      </c>
      <c r="E24" s="28"/>
      <c r="F24" s="28"/>
      <c r="G24" s="28"/>
    </row>
    <row r="25" spans="1:7" ht="15" customHeight="1" x14ac:dyDescent="0.2">
      <c r="A25" s="27">
        <v>14</v>
      </c>
      <c r="B25" s="27" t="s">
        <v>358</v>
      </c>
      <c r="C25" s="33">
        <f t="shared" si="0"/>
        <v>250</v>
      </c>
      <c r="D25" s="28">
        <f>250</f>
        <v>250</v>
      </c>
      <c r="E25" s="28"/>
      <c r="F25" s="28"/>
      <c r="G25" s="28"/>
    </row>
    <row r="26" spans="1:7" ht="15" customHeight="1" x14ac:dyDescent="0.2">
      <c r="A26" s="27">
        <v>15</v>
      </c>
      <c r="B26" s="27" t="s">
        <v>352</v>
      </c>
      <c r="C26" s="33">
        <f t="shared" si="0"/>
        <v>175</v>
      </c>
      <c r="D26" s="28">
        <f>175</f>
        <v>175</v>
      </c>
      <c r="E26" s="28"/>
      <c r="F26" s="28"/>
      <c r="G26" s="28"/>
    </row>
    <row r="27" spans="1:7" ht="15" customHeight="1" x14ac:dyDescent="0.2">
      <c r="A27" s="27">
        <v>15</v>
      </c>
      <c r="B27" s="27" t="s">
        <v>359</v>
      </c>
      <c r="C27" s="33">
        <f t="shared" si="0"/>
        <v>175</v>
      </c>
      <c r="D27" s="28">
        <f>175</f>
        <v>175</v>
      </c>
      <c r="E27" s="28"/>
      <c r="F27" s="28"/>
      <c r="G27" s="28"/>
    </row>
    <row r="28" spans="1:7" ht="15" customHeight="1" x14ac:dyDescent="0.2">
      <c r="A28" s="27">
        <v>16</v>
      </c>
      <c r="B28" s="27" t="s">
        <v>360</v>
      </c>
      <c r="C28" s="33">
        <f t="shared" si="0"/>
        <v>160</v>
      </c>
      <c r="D28" s="28">
        <f>160</f>
        <v>160</v>
      </c>
      <c r="E28" s="28"/>
      <c r="F28" s="28"/>
      <c r="G28" s="28"/>
    </row>
    <row r="29" spans="1:7" ht="15" customHeight="1" x14ac:dyDescent="0.2">
      <c r="A29" s="27">
        <v>16</v>
      </c>
      <c r="B29" s="27" t="s">
        <v>350</v>
      </c>
      <c r="C29" s="33">
        <f t="shared" si="0"/>
        <v>160</v>
      </c>
      <c r="D29" s="28">
        <f>160</f>
        <v>160</v>
      </c>
      <c r="E29" s="28"/>
      <c r="F29" s="28"/>
      <c r="G29" s="28"/>
    </row>
    <row r="30" spans="1:7" ht="15" customHeight="1" x14ac:dyDescent="0.2">
      <c r="A30" s="27">
        <v>17</v>
      </c>
      <c r="B30" s="27" t="s">
        <v>344</v>
      </c>
      <c r="C30" s="33">
        <f t="shared" si="0"/>
        <v>130</v>
      </c>
      <c r="D30" s="28">
        <f>130</f>
        <v>130</v>
      </c>
      <c r="E30" s="28"/>
      <c r="F30" s="28"/>
      <c r="G30" s="28"/>
    </row>
    <row r="31" spans="1:7" ht="15" customHeight="1" x14ac:dyDescent="0.2">
      <c r="A31" s="27">
        <v>17</v>
      </c>
      <c r="B31" s="27" t="s">
        <v>361</v>
      </c>
      <c r="C31" s="33">
        <f t="shared" si="0"/>
        <v>130</v>
      </c>
      <c r="D31" s="28">
        <f>130</f>
        <v>130</v>
      </c>
      <c r="E31" s="28"/>
      <c r="F31" s="28"/>
      <c r="G31" s="28"/>
    </row>
    <row r="32" spans="1:7" ht="15" customHeight="1" x14ac:dyDescent="0.2">
      <c r="A32" s="27">
        <v>18</v>
      </c>
      <c r="B32" s="27" t="s">
        <v>351</v>
      </c>
      <c r="C32" s="33">
        <f t="shared" si="0"/>
        <v>115</v>
      </c>
      <c r="D32" s="28">
        <v>115</v>
      </c>
      <c r="E32" s="28"/>
      <c r="F32" s="28"/>
      <c r="G32" s="28"/>
    </row>
    <row r="33" spans="1:7" ht="15" customHeight="1" x14ac:dyDescent="0.2"/>
    <row r="34" spans="1:7" ht="15" customHeight="1" x14ac:dyDescent="0.25">
      <c r="A34" s="49" t="s">
        <v>3</v>
      </c>
      <c r="B34" s="50"/>
      <c r="C34" s="50"/>
    </row>
    <row r="35" spans="1:7" ht="5.25" customHeight="1" x14ac:dyDescent="0.25">
      <c r="A35" s="29"/>
      <c r="B35" s="30"/>
      <c r="C35" s="30"/>
    </row>
    <row r="36" spans="1:7" ht="15" x14ac:dyDescent="0.25">
      <c r="A36" s="34" t="s">
        <v>4</v>
      </c>
      <c r="B36" s="35"/>
      <c r="C36" s="35"/>
      <c r="D36" s="3"/>
      <c r="E36" s="3"/>
      <c r="F36" s="3"/>
      <c r="G36" s="3"/>
    </row>
    <row r="37" spans="1:7" ht="18.75" customHeight="1" x14ac:dyDescent="0.2"/>
  </sheetData>
  <sortState ref="A10:D32">
    <sortCondition descending="1" ref="C10:C32"/>
  </sortState>
  <mergeCells count="10">
    <mergeCell ref="A36:C36"/>
    <mergeCell ref="A1:G1"/>
    <mergeCell ref="A2:G2"/>
    <mergeCell ref="A8:G8"/>
    <mergeCell ref="A3:G3"/>
    <mergeCell ref="A4:G4"/>
    <mergeCell ref="A5:G5"/>
    <mergeCell ref="A7:G7"/>
    <mergeCell ref="A6:G6"/>
    <mergeCell ref="A34:C34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247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326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278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49" t="s">
        <v>3</v>
      </c>
      <c r="B90" s="50"/>
      <c r="C90" s="50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4" t="s">
        <v>4</v>
      </c>
      <c r="B91" s="35"/>
      <c r="C91" s="35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1" t="s">
        <v>5</v>
      </c>
      <c r="B92" s="52"/>
      <c r="C92" s="52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225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224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49" t="s">
        <v>3</v>
      </c>
      <c r="B67" s="50"/>
      <c r="C67" s="50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4" t="s">
        <v>4</v>
      </c>
      <c r="B68" s="35"/>
      <c r="C68" s="35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1" t="s">
        <v>5</v>
      </c>
      <c r="B69" s="52"/>
      <c r="C69" s="52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177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49" t="s">
        <v>3</v>
      </c>
      <c r="B33" s="50"/>
      <c r="C33" s="50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4" t="s">
        <v>4</v>
      </c>
      <c r="B34" s="35"/>
      <c r="C34" s="3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1" t="s">
        <v>5</v>
      </c>
      <c r="B35" s="52"/>
      <c r="C35" s="5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173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49" t="s">
        <v>3</v>
      </c>
      <c r="B26" s="50"/>
      <c r="C26" s="50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4" t="s">
        <v>4</v>
      </c>
      <c r="B27" s="35"/>
      <c r="C27" s="3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1" t="s">
        <v>5</v>
      </c>
      <c r="B28" s="52"/>
      <c r="C28" s="5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168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49" t="s">
        <v>3</v>
      </c>
      <c r="B28" s="50"/>
      <c r="C28" s="50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4" t="s">
        <v>4</v>
      </c>
      <c r="B29" s="35"/>
      <c r="C29" s="3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1" t="s">
        <v>5</v>
      </c>
      <c r="B30" s="52"/>
      <c r="C30" s="5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160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49" t="s">
        <v>3</v>
      </c>
      <c r="B38" s="50"/>
      <c r="C38" s="50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4" t="s">
        <v>4</v>
      </c>
      <c r="B39" s="35"/>
      <c r="C39" s="3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1" t="s">
        <v>5</v>
      </c>
      <c r="B40" s="52"/>
      <c r="C40" s="5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156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49" t="s">
        <v>3</v>
      </c>
      <c r="B44" s="50"/>
      <c r="C44" s="50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4" t="s">
        <v>4</v>
      </c>
      <c r="B45" s="35"/>
      <c r="C45" s="35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1" t="s">
        <v>5</v>
      </c>
      <c r="B46" s="52"/>
      <c r="C46" s="52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135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49" t="s">
        <v>3</v>
      </c>
      <c r="B48" s="50"/>
      <c r="C48" s="5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4" t="s">
        <v>4</v>
      </c>
      <c r="B49" s="35"/>
      <c r="C49" s="3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1" t="s">
        <v>5</v>
      </c>
      <c r="B50" s="52"/>
      <c r="C50" s="5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</row>
    <row r="63" spans="1:15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</row>
    <row r="64" spans="1:15" ht="36" customHeight="1" x14ac:dyDescent="0.5">
      <c r="A64" s="66" t="s">
        <v>17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</row>
    <row r="65" spans="1:15" ht="38.25" customHeight="1" x14ac:dyDescent="0.4">
      <c r="A65" s="68" t="s">
        <v>139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</row>
    <row r="66" spans="1:15" ht="42" customHeight="1" x14ac:dyDescent="0.4">
      <c r="A66" s="70" t="s">
        <v>145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</row>
    <row r="67" spans="1:15" ht="42" customHeight="1" x14ac:dyDescent="0.4">
      <c r="A67" s="63" t="s">
        <v>140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1:15" ht="21" customHeight="1" x14ac:dyDescent="0.4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59" t="s">
        <v>4</v>
      </c>
      <c r="B83" s="60"/>
      <c r="C83" s="60"/>
      <c r="D83" s="60"/>
    </row>
    <row r="84" spans="1:7" ht="15" x14ac:dyDescent="0.25">
      <c r="A84" s="61" t="s">
        <v>144</v>
      </c>
      <c r="B84" s="62"/>
      <c r="C84" s="62"/>
      <c r="D84" s="62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107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49" t="s">
        <v>3</v>
      </c>
      <c r="B51" s="50"/>
      <c r="C51" s="50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4" t="s">
        <v>4</v>
      </c>
      <c r="B52" s="35"/>
      <c r="C52" s="35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1" t="s">
        <v>5</v>
      </c>
      <c r="B53" s="52"/>
      <c r="C53" s="52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101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49" t="s">
        <v>3</v>
      </c>
      <c r="B52" s="50"/>
      <c r="C52" s="50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4" t="s">
        <v>4</v>
      </c>
      <c r="B53" s="35"/>
      <c r="C53" s="35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1" t="s">
        <v>5</v>
      </c>
      <c r="B54" s="52"/>
      <c r="C54" s="52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82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49" t="s">
        <v>3</v>
      </c>
      <c r="B43" s="50"/>
      <c r="C43" s="50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4" t="s">
        <v>4</v>
      </c>
      <c r="B44" s="35"/>
      <c r="C44" s="35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1" t="s">
        <v>5</v>
      </c>
      <c r="B45" s="52"/>
      <c r="C45" s="52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48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49" t="s">
        <v>3</v>
      </c>
      <c r="B47" s="50"/>
      <c r="C47" s="50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4" t="s">
        <v>4</v>
      </c>
      <c r="B48" s="35"/>
      <c r="C48" s="35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1" t="s">
        <v>5</v>
      </c>
      <c r="B49" s="52"/>
      <c r="C49" s="52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43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49" t="s">
        <v>3</v>
      </c>
      <c r="B48" s="50"/>
      <c r="C48" s="5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4" t="s">
        <v>4</v>
      </c>
      <c r="B49" s="35"/>
      <c r="C49" s="3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1" t="s">
        <v>5</v>
      </c>
      <c r="B50" s="52"/>
      <c r="C50" s="5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10-13-26 - 1-12-27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'10-13-26 - 1-12-27 (Vegas Trip)'!Print_Area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2026-10-03T09:07:23Z</cp:lastPrinted>
  <dcterms:created xsi:type="dcterms:W3CDTF">2013-12-12T05:08:35Z</dcterms:created>
  <dcterms:modified xsi:type="dcterms:W3CDTF">2026-10-25T20:21:59Z</dcterms:modified>
</cp:coreProperties>
</file>