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62" l="1"/>
  <c r="C49" i="62"/>
  <c r="E12" i="62"/>
  <c r="E34" i="62"/>
  <c r="E46" i="62"/>
  <c r="C46" i="62"/>
  <c r="E15" i="62"/>
  <c r="E11" i="62"/>
  <c r="E21" i="62"/>
  <c r="E10" i="62"/>
  <c r="E16" i="62"/>
  <c r="E33" i="62"/>
  <c r="C33" i="62" s="1"/>
  <c r="E30" i="62"/>
  <c r="E19" i="62"/>
  <c r="E14" i="62"/>
  <c r="E36" i="62"/>
  <c r="C36" i="62"/>
  <c r="E27" i="62"/>
  <c r="E20" i="62"/>
  <c r="E32" i="62"/>
  <c r="E40" i="62"/>
  <c r="C40" i="62"/>
  <c r="E31" i="62"/>
  <c r="E23" i="62"/>
  <c r="E13" i="62"/>
  <c r="E18" i="62"/>
  <c r="E48" i="62"/>
  <c r="C48" i="62" s="1"/>
  <c r="E38" i="62"/>
  <c r="E44" i="62"/>
  <c r="C44" i="62" s="1"/>
  <c r="E37" i="62"/>
  <c r="C37" i="62" s="1"/>
  <c r="E28" i="62"/>
  <c r="E17" i="62"/>
  <c r="E41" i="62"/>
  <c r="C41" i="62"/>
  <c r="E26" i="62"/>
  <c r="E22" i="62"/>
  <c r="E24" i="62"/>
  <c r="C27" i="62" l="1"/>
  <c r="E43" i="62"/>
  <c r="C43" i="62" s="1"/>
  <c r="C28" i="62"/>
  <c r="C13" i="62"/>
  <c r="E25" i="62"/>
  <c r="C30" i="62"/>
  <c r="C34" i="62"/>
  <c r="E35" i="62"/>
  <c r="C35" i="62" s="1"/>
  <c r="E50" i="62"/>
  <c r="C50" i="62" s="1"/>
  <c r="E47" i="62"/>
  <c r="C47" i="62" s="1"/>
  <c r="C32" i="62"/>
  <c r="E45" i="62"/>
  <c r="C45" i="62" s="1"/>
  <c r="E42" i="62"/>
  <c r="C42" i="62" s="1"/>
  <c r="E29" i="62"/>
  <c r="C23" i="62"/>
  <c r="D18" i="62"/>
  <c r="D20" i="62"/>
  <c r="D17" i="62"/>
  <c r="D12" i="62"/>
  <c r="D16" i="62"/>
  <c r="D14" i="62"/>
  <c r="D21" i="62"/>
  <c r="D10" i="62"/>
  <c r="D11" i="62"/>
  <c r="D19" i="62"/>
  <c r="D15" i="62"/>
  <c r="C26" i="62"/>
  <c r="C15" i="62" l="1"/>
  <c r="C18" i="62"/>
  <c r="C25" i="62"/>
  <c r="C20" i="62"/>
  <c r="C17" i="62"/>
  <c r="C12" i="62"/>
  <c r="C16" i="62"/>
  <c r="C14" i="62"/>
  <c r="C21" i="62"/>
  <c r="C10" i="62"/>
  <c r="C11" i="62"/>
  <c r="C19" i="62"/>
  <c r="C22" i="62"/>
  <c r="D38" i="62"/>
  <c r="C38" i="62" s="1"/>
  <c r="D31" i="62"/>
  <c r="C31" i="62" s="1"/>
  <c r="D39" i="62"/>
  <c r="C39" i="62" s="1"/>
  <c r="D24" i="62"/>
  <c r="C24" i="62" s="1"/>
  <c r="D29" i="62"/>
  <c r="C29" i="62" s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<sst xmlns="http://schemas.openxmlformats.org/spreadsheetml/2006/main" count="701" uniqueCount="379">
  <si>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</si>
  <si>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</si>
  <si>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</si>
  <si>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</si>
  <si>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</si>
  <si>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</si>
  <si>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</si>
  <si>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</si>
  <si>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</si>
  <si>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</si>
  <si>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</si>
  <si>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</si>
  <si>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</si>
  <si>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</si>
  <si>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</si>
  <si>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</si>
  <si>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</si>
  <si>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</si>
  <si>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</si>
  <si>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</si>
  <si>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</si>
  <si>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</si>
  <si>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</si>
  <si>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</si>
  <si>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</si>
  <si>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</si>
  <si>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</si>
  <si>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</si>
  <si>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</si>
  <si>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</si>
  <si>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</si>
  <si>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</si>
  <si>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</si>
  <si>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</si>
  <si>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</si>
  <si>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</si>
  <si>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</si>
  <si>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</si>
  <si>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</si>
  <si>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</si>
  <si>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</si>
  <si>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</si>
  <si>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</si>
  <si>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</si>
  <si>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</si>
  <si>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</si>
  <si>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</si>
  <si>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</si>
  <si>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</si>
  <si>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</si>
  <si>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</si>
  <si>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</si>
  <si>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</si>
  <si>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</si>
  <si>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</si>
  <si>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</si>
  <si>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</si>
  <si>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</si>
  <si>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</si>
  <si>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</si>
  <si>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</si>
  <si>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</si>
  <si>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</si>
  <si>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</si>
  <si>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</si>
  <si>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</si>
  <si>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</si>
  <si>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</si>
  <si>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</si>
  <si>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</si>
  <si>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</si>
  <si>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</si>
  <si>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</si>
  <si>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</si>
  <si>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</si>
  <si>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</si>
  <si>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</si>
  <si>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</si>
  <si>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</si>
  <si>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</si>
  <si>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</si>
  <si>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</si>
  <si>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</si>
  <si>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</si>
  <si>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</si>
  <si>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</si>
  <si>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</si>
  <si>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</si>
  <si>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</si>
  <si>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</si>
  <si>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</si>
  <si>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</si>
  <si>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</si>
  <si>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</si>
  <si>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</si>
  <si>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</si>
  <si>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</si>
  <si>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</si>
  <si>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</si>
  <si>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</si>
  <si>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</si>
  <si>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</si>
  <si>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</si>
  <si>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</si>
  <si>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</si>
  <si>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</si>
  <si>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</si>
  <si>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</si>
  <si>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</si>
  <si>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</si>
  <si>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</si>
  <si>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</si>
  <si>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</si>
  <si>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</si>
  <si>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</si>
  <si>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</si>
  <si>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</si>
  <si>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</si>
  <si>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</si>
  <si>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</si>
  <si>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</si>
  <si>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</si>
  <si>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</si>
  <si>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</si>
  <si>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</si>
  <si>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</si>
  <si>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</si>
  <si>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</si>
  <si>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</si>
  <si>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</si>
  <si>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</si>
  <si>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</si>
  <si>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</si>
  <si>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</si>
  <si>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</si>
  <si>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</si>
  <si>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</si>
  <si>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</si>
  <si>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</si>
  <si>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</si>
  <si>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</si>
  <si>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</si>
  <si>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</si>
  <si>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</si>
  <si>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</si>
  <si>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</si>
  <si>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</si>
  <si>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</si>
  <si>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</si>
  <si>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</si>
  <si>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</si>
  <si>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</si>
  <si>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</si>
  <si>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</si>
  <si>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</si>
  <si>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</si>
  <si>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</si>
  <si>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</si>
  <si>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</si>
  <si>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</si>
  <si>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</si>
  <si>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</si>
  <si>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</si>
  <si>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</si>
  <si>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</si>
  <si>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</si>
  <si>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</si>
  <si>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</si>
  <si>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</si>
  <si>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</si>
  <si>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</si>
  <si>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</si>
  <si>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</si>
  <si>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</si>
  <si>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</si>
  <si>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</si>
  <si>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</si>
  <si>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</si>
  <si>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</si>
  <si>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</si>
  <si>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</si>
  <si>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</si>
  <si>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</si>
  <si>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</si>
  <si>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</si>
  <si>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</si>
  <si>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</si>
  <si>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</si>
  <si>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</si>
  <si>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</si>
  <si>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</si>
  <si>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</si>
  <si>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</si>
  <si>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</si>
  <si>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</si>
  <si>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</si>
  <si>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</si>
  <si>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</si>
  <si>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</si>
  <si>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</si>
  <si>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</si>
  <si>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</si>
  <si>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</si>
  <si>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</si>
  <si>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</si>
  <si>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</si>
  <si>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</si>
  <si>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</si>
  <si>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</si>
  <si>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</si>
  <si>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</si>
  <si>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</si>
  <si>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</si>
  <si>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</si>
  <si>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</si>
  <si>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</si>
  <si>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</si>
  <si>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</si>
  <si>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</si>
  <si>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</si>
  <si>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</si>
  <si>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</si>
  <si>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</si>
  <si>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</si>
  <si>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</si>
  <si>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</si>
  <si>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</si>
  <si>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</si>
  <si>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</si>
  <si>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</si>
  <si>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</si>
  <si>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</si>
  <si>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</si>
  <si>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</si>
  <si>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</si>
  <si>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</si>
  <si>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</si>
  <si>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</si>
  <si>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</si>
  <si>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</si>
  <si>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</si>
  <si>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</si>
  <si>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</si>
  <si>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</si>
  <si>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</si>
  <si>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</si>
  <si>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</si>
  <si>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</si>
  <si>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</si>
  <si>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</si>
  <si>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</si>
  <si>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</si>
  <si>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</si>
  <si>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</si>
  <si>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</si>
  <si>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</si>
  <si>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</si>
  <si>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</si>
  <si>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</si>
  <si>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</si>
  <si>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</si>
  <si>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</si>
  <si>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</si>
  <si>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</si>
  <si>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</si>
  <si>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</si>
  <si>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</si>
  <si>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</si>
  <si>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</si>
  <si>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</si>
  <si>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</si>
  <si>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</si>
  <si>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</si>
  <si>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</si>
  <si>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</si>
  <si>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</si>
  <si>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</si>
  <si>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</si>
  <si>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</si>
  <si>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</si>
  <si>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</si>
  <si>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</si>
  <si>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</si>
  <si>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</si>
  <si>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</si>
  <si>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</si>
  <si>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</si>
  <si>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</si>
  <si>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</si>
  <si>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</si>
  <si>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</si>
  <si>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</si>
  <si>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</si>
  <si>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</si>
  <si>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</si>
  <si>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</si>
  <si>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</si>
  <si>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</si>
  <si>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</si>
  <si>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</si>
  <si>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</si>
  <si>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</si>
  <si>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</si>
  <si>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</si>
  <si>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</si>
  <si>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</si>
  <si>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</si>
  <si>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</si>
  <si>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</si>
  <si>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</si>
  <si>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</si>
  <si>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</si>
  <si>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</si>
  <si>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</si>
  <si>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</si>
  <si>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</si>
  <si>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</si>
  <si>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</si>
  <si>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</si>
  <si>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</si>
  <si>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</si>
  <si>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</si>
  <si>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</si>
  <si>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</si>
  <si>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</si>
  <si>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</si>
  <si>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</si>
  <si>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</si>
  <si>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</si>
  <si>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</si>
  <si>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</si>
  <si>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</si>
  <si>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</si>
  <si>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</si>
  <si>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</si>
  <si>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</si>
  <si>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</si>
  <si>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</si>
  <si>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</si>
  <si>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</si>
  <si>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</si>
  <si>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</si>
  <si>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</si>
  <si>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</si>
  <si>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</si>
  <si>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</si>
  <si>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</si>
  <si>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</si>
  <si>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</si>
  <si>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</si>
  <si>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</si>
  <si>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</si>
  <si>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</si>
  <si>
    <t>Rice, Renee</t>
  </si>
  <si>
    <t>Martinez, Patrick</t>
  </si>
  <si>
    <t>Wurster, Rick</t>
  </si>
  <si>
    <t>Robinson, Jakob</t>
  </si>
  <si>
    <t>Chaney, Larry</t>
  </si>
  <si>
    <t>Partain, Chance</t>
  </si>
  <si>
    <t>Patterson, Cassie</t>
  </si>
  <si>
    <t>Oliver, Tim</t>
  </si>
  <si>
    <t>Taylor, Laura</t>
  </si>
  <si>
    <t>Taylor, Brandon</t>
  </si>
  <si>
    <t>Becker, Eric</t>
  </si>
  <si>
    <t>Robinson, Gary</t>
  </si>
  <si>
    <t>Odom, Richard</t>
  </si>
  <si>
    <t>Jones, Mike</t>
  </si>
  <si>
    <t>Robinson, Lisa</t>
  </si>
  <si>
    <t>Clifton, Leonard</t>
  </si>
  <si>
    <t>Nunez, Gabriel</t>
  </si>
  <si>
    <t>Dane, Sarah</t>
  </si>
  <si>
    <t>Hargrove, Misty</t>
  </si>
  <si>
    <t>Martin, Caleb</t>
  </si>
  <si>
    <t>Hoch, Ryan</t>
  </si>
  <si>
    <t>Oliver, Andrea</t>
  </si>
  <si>
    <t>Conche, JoVonny</t>
  </si>
  <si>
    <t>Turner, Blake</t>
  </si>
  <si>
    <t>Miller, Dan</t>
  </si>
  <si>
    <t xml:space="preserve">                                                                                                              (updated 10/29/26)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</si>
</sst>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2" zoomScaleNormal="100" workbookViewId="0">
      <selection activeCell="F10" sqref="F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45" customHeight="1" x14ac:dyDescent="0.4">
      <c r="A2" s="39" t="s">
        <v>339</v>
      </c>
      <c r="B2" s="39"/>
      <c r="C2" s="39"/>
      <c r="D2" s="39"/>
      <c r="E2" s="39"/>
      <c r="F2" s="39"/>
      <c r="G2" s="39"/>
      <c r="H2" s="39"/>
    </row>
    <row r="3" spans="1:8" ht="33.75" customHeight="1" x14ac:dyDescent="0.4">
      <c r="A3" s="43" t="s">
        <v>333</v>
      </c>
      <c r="B3" s="43"/>
      <c r="C3" s="43"/>
      <c r="D3" s="43"/>
      <c r="E3" s="43"/>
      <c r="F3" s="43"/>
      <c r="G3" s="43"/>
      <c r="H3" s="43"/>
    </row>
    <row r="4" spans="1:8" ht="33.75" customHeight="1" x14ac:dyDescent="0.4">
      <c r="A4" s="39" t="s">
        <v>340</v>
      </c>
      <c r="B4" s="39"/>
      <c r="C4" s="39"/>
      <c r="D4" s="39"/>
      <c r="E4" s="39"/>
      <c r="F4" s="39"/>
      <c r="G4" s="39"/>
      <c r="H4" s="39"/>
    </row>
    <row r="5" spans="1:8" ht="33.75" customHeight="1" x14ac:dyDescent="0.4">
      <c r="A5" s="44" t="s">
        <v>334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378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0"/>
      <c r="B8" s="41"/>
      <c r="C8" s="41"/>
      <c r="D8" s="41"/>
      <c r="E8" s="41"/>
      <c r="F8" s="41"/>
      <c r="G8" s="41"/>
      <c r="H8" s="42"/>
    </row>
    <row r="9" spans="1:8" ht="16.5" customHeight="1" x14ac:dyDescent="0.3">
      <c r="A9" s="32" t="s">
        <v>1</v>
      </c>
      <c r="B9" s="32" t="s">
        <v>0</v>
      </c>
      <c r="C9" s="32" t="s">
        <v>2</v>
      </c>
      <c r="D9" s="32" t="s">
        <v>341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33">
        <v>1</v>
      </c>
      <c r="B10" s="33" t="s">
        <v>346</v>
      </c>
      <c r="C10" s="35">
        <f t="shared" ref="C10:C50" si="0">SUM(D10:H10)</f>
        <v>3020</v>
      </c>
      <c r="D10" s="29">
        <f>300</f>
        <v>300</v>
      </c>
      <c r="E10" s="29">
        <f>325+575+575+375+145+475+250</f>
        <v>2720</v>
      </c>
      <c r="F10" s="29"/>
      <c r="G10" s="29"/>
      <c r="H10" s="29"/>
    </row>
    <row r="11" spans="1:8" ht="15" customHeight="1" x14ac:dyDescent="0.2">
      <c r="A11" s="33">
        <v>2</v>
      </c>
      <c r="B11" s="33" t="s">
        <v>342</v>
      </c>
      <c r="C11" s="35">
        <f t="shared" si="0"/>
        <v>2600</v>
      </c>
      <c r="D11" s="29">
        <f>475</f>
        <v>475</v>
      </c>
      <c r="E11" s="29">
        <f>300+250+350+475+275+275+200</f>
        <v>2125</v>
      </c>
      <c r="F11" s="29"/>
      <c r="G11" s="29"/>
      <c r="H11" s="29"/>
    </row>
    <row r="12" spans="1:8" ht="15" customHeight="1" x14ac:dyDescent="0.2">
      <c r="A12" s="33">
        <v>3</v>
      </c>
      <c r="B12" s="33" t="s">
        <v>296</v>
      </c>
      <c r="C12" s="35">
        <f t="shared" si="0"/>
        <v>2475</v>
      </c>
      <c r="D12" s="29">
        <f>350</f>
        <v>350</v>
      </c>
      <c r="E12" s="29">
        <f>575+475+325+475+145+130</f>
        <v>2125</v>
      </c>
      <c r="F12" s="29"/>
      <c r="G12" s="29"/>
      <c r="H12" s="29"/>
    </row>
    <row r="13" spans="1:8" ht="15" customHeight="1" x14ac:dyDescent="0.2">
      <c r="A13" s="33">
        <v>4</v>
      </c>
      <c r="B13" s="33" t="s">
        <v>353</v>
      </c>
      <c r="C13" s="35">
        <f t="shared" si="0"/>
        <v>2050</v>
      </c>
      <c r="D13" s="29">
        <v>0</v>
      </c>
      <c r="E13" s="29">
        <f>475+200+250+575+175+375</f>
        <v>2050</v>
      </c>
      <c r="F13" s="29"/>
      <c r="G13" s="29"/>
      <c r="H13" s="29"/>
    </row>
    <row r="14" spans="1:8" ht="15" customHeight="1" x14ac:dyDescent="0.2">
      <c r="A14" s="33">
        <v>5</v>
      </c>
      <c r="B14" s="33" t="s">
        <v>344</v>
      </c>
      <c r="C14" s="35">
        <f t="shared" si="0"/>
        <v>2025</v>
      </c>
      <c r="D14" s="29">
        <f>575</f>
        <v>575</v>
      </c>
      <c r="E14" s="29">
        <f>350+300+425+375</f>
        <v>1450</v>
      </c>
      <c r="F14" s="29"/>
      <c r="G14" s="29"/>
      <c r="H14" s="29"/>
    </row>
    <row r="15" spans="1:8" ht="15" customHeight="1" x14ac:dyDescent="0.2">
      <c r="A15" s="33">
        <v>6</v>
      </c>
      <c r="B15" s="33" t="s">
        <v>368</v>
      </c>
      <c r="C15" s="35">
        <f t="shared" si="0"/>
        <v>1860</v>
      </c>
      <c r="D15" s="29">
        <f>325</f>
        <v>325</v>
      </c>
      <c r="E15" s="29">
        <f>160+275+250+350+325+175</f>
        <v>1535</v>
      </c>
      <c r="F15" s="29"/>
      <c r="G15" s="29"/>
      <c r="H15" s="29"/>
    </row>
    <row r="16" spans="1:8" ht="15" customHeight="1" x14ac:dyDescent="0.2">
      <c r="A16" s="33">
        <v>7</v>
      </c>
      <c r="B16" s="33" t="s">
        <v>345</v>
      </c>
      <c r="C16" s="35">
        <f t="shared" si="0"/>
        <v>1700</v>
      </c>
      <c r="D16" s="29">
        <f>375</f>
        <v>375</v>
      </c>
      <c r="E16" s="29">
        <f>375+375+300+275</f>
        <v>1325</v>
      </c>
      <c r="F16" s="29"/>
      <c r="G16" s="29"/>
      <c r="H16" s="29"/>
    </row>
    <row r="17" spans="1:8" ht="15" customHeight="1" x14ac:dyDescent="0.2">
      <c r="A17" s="33">
        <v>8</v>
      </c>
      <c r="B17" s="33" t="s">
        <v>294</v>
      </c>
      <c r="C17" s="35">
        <f t="shared" si="0"/>
        <v>1650</v>
      </c>
      <c r="D17" s="29">
        <f>425</f>
        <v>425</v>
      </c>
      <c r="E17" s="29">
        <f>275+375+575</f>
        <v>1225</v>
      </c>
      <c r="F17" s="29"/>
      <c r="G17" s="29"/>
      <c r="H17" s="29"/>
    </row>
    <row r="18" spans="1:8" ht="15" customHeight="1" x14ac:dyDescent="0.2">
      <c r="A18" s="33">
        <v>9</v>
      </c>
      <c r="B18" s="33" t="s">
        <v>352</v>
      </c>
      <c r="C18" s="35">
        <f t="shared" si="0"/>
        <v>1400</v>
      </c>
      <c r="D18" s="29">
        <f>115</f>
        <v>115</v>
      </c>
      <c r="E18" s="29">
        <f>225+325+160+575</f>
        <v>1285</v>
      </c>
      <c r="F18" s="29"/>
      <c r="G18" s="29"/>
      <c r="H18" s="29"/>
    </row>
    <row r="19" spans="1:8" ht="15" customHeight="1" x14ac:dyDescent="0.2">
      <c r="A19" s="33">
        <v>10</v>
      </c>
      <c r="B19" s="33" t="s">
        <v>351</v>
      </c>
      <c r="C19" s="35">
        <f t="shared" si="0"/>
        <v>1395</v>
      </c>
      <c r="D19" s="29">
        <f>130</f>
        <v>130</v>
      </c>
      <c r="E19" s="29">
        <f>115+300+275+225+350</f>
        <v>1265</v>
      </c>
      <c r="F19" s="29"/>
      <c r="G19" s="29"/>
      <c r="H19" s="29"/>
    </row>
    <row r="20" spans="1:8" ht="15" customHeight="1" x14ac:dyDescent="0.2">
      <c r="A20" s="33">
        <v>11</v>
      </c>
      <c r="B20" s="33" t="s">
        <v>229</v>
      </c>
      <c r="C20" s="34">
        <f t="shared" si="0"/>
        <v>1145</v>
      </c>
      <c r="D20" s="29">
        <f>145</f>
        <v>145</v>
      </c>
      <c r="E20" s="29">
        <f>425+575</f>
        <v>1000</v>
      </c>
      <c r="F20" s="29"/>
      <c r="G20" s="29"/>
      <c r="H20" s="29"/>
    </row>
    <row r="21" spans="1:8" ht="15" customHeight="1" x14ac:dyDescent="0.2">
      <c r="A21" s="33">
        <v>12</v>
      </c>
      <c r="B21" s="33" t="s">
        <v>343</v>
      </c>
      <c r="C21" s="34">
        <f t="shared" si="0"/>
        <v>1045</v>
      </c>
      <c r="D21" s="29">
        <f>250</f>
        <v>250</v>
      </c>
      <c r="E21" s="29">
        <f>145+250+175+225</f>
        <v>795</v>
      </c>
      <c r="F21" s="29"/>
      <c r="G21" s="29"/>
      <c r="H21" s="29"/>
    </row>
    <row r="22" spans="1:8" ht="15" customHeight="1" x14ac:dyDescent="0.2">
      <c r="A22" s="33">
        <v>13</v>
      </c>
      <c r="B22" s="33" t="s">
        <v>134</v>
      </c>
      <c r="C22" s="34">
        <f t="shared" si="0"/>
        <v>1000</v>
      </c>
      <c r="D22" s="29">
        <v>0</v>
      </c>
      <c r="E22" s="29">
        <f>175+475+350</f>
        <v>1000</v>
      </c>
      <c r="F22" s="29"/>
      <c r="G22" s="29"/>
      <c r="H22" s="29"/>
    </row>
    <row r="23" spans="1:8" ht="15" customHeight="1" x14ac:dyDescent="0.2">
      <c r="A23" s="33">
        <v>14</v>
      </c>
      <c r="B23" s="33" t="s">
        <v>357</v>
      </c>
      <c r="C23" s="34">
        <f t="shared" si="0"/>
        <v>975</v>
      </c>
      <c r="D23" s="29">
        <v>0</v>
      </c>
      <c r="E23" s="29">
        <f>425+200+350</f>
        <v>975</v>
      </c>
      <c r="F23" s="29"/>
      <c r="G23" s="29"/>
      <c r="H23" s="29"/>
    </row>
    <row r="24" spans="1:8" ht="15" customHeight="1" x14ac:dyDescent="0.2">
      <c r="A24" s="33">
        <v>15</v>
      </c>
      <c r="B24" s="33" t="s">
        <v>347</v>
      </c>
      <c r="C24" s="34">
        <f t="shared" si="0"/>
        <v>875</v>
      </c>
      <c r="D24" s="29">
        <f>225</f>
        <v>225</v>
      </c>
      <c r="E24" s="29">
        <f>225+425</f>
        <v>650</v>
      </c>
      <c r="F24" s="29"/>
      <c r="G24" s="29"/>
      <c r="H24" s="29"/>
    </row>
    <row r="25" spans="1:8" ht="15" customHeight="1" x14ac:dyDescent="0.2">
      <c r="A25" s="33">
        <v>16</v>
      </c>
      <c r="B25" s="33" t="s">
        <v>355</v>
      </c>
      <c r="C25" s="34">
        <f t="shared" si="0"/>
        <v>800</v>
      </c>
      <c r="D25" s="29">
        <v>0</v>
      </c>
      <c r="E25" s="29">
        <f>200+325+275</f>
        <v>800</v>
      </c>
      <c r="F25" s="29"/>
      <c r="G25" s="29"/>
      <c r="H25" s="29"/>
    </row>
    <row r="26" spans="1:8" ht="15" customHeight="1" x14ac:dyDescent="0.2">
      <c r="A26" s="33">
        <v>17</v>
      </c>
      <c r="B26" s="33" t="s">
        <v>354</v>
      </c>
      <c r="C26" s="34">
        <f t="shared" si="0"/>
        <v>775</v>
      </c>
      <c r="D26" s="29">
        <v>0</v>
      </c>
      <c r="E26" s="29">
        <f>250+225+300</f>
        <v>775</v>
      </c>
      <c r="F26" s="29"/>
      <c r="G26" s="29"/>
      <c r="H26" s="29"/>
    </row>
    <row r="27" spans="1:8" ht="15" customHeight="1" x14ac:dyDescent="0.2">
      <c r="A27" s="33">
        <v>18</v>
      </c>
      <c r="B27" s="33" t="s">
        <v>356</v>
      </c>
      <c r="C27" s="34">
        <f t="shared" si="0"/>
        <v>765</v>
      </c>
      <c r="D27" s="29">
        <v>0</v>
      </c>
      <c r="E27" s="29">
        <f>130+160+475</f>
        <v>765</v>
      </c>
      <c r="F27" s="29"/>
      <c r="G27" s="29"/>
      <c r="H27" s="29"/>
    </row>
    <row r="28" spans="1:8" ht="15" customHeight="1" x14ac:dyDescent="0.2">
      <c r="A28" s="33">
        <v>19</v>
      </c>
      <c r="B28" s="33" t="s">
        <v>366</v>
      </c>
      <c r="C28" s="34">
        <f t="shared" si="0"/>
        <v>625</v>
      </c>
      <c r="D28" s="29">
        <v>0</v>
      </c>
      <c r="E28" s="29">
        <f>200+425</f>
        <v>625</v>
      </c>
      <c r="F28" s="29"/>
      <c r="G28" s="29"/>
      <c r="H28" s="29"/>
    </row>
    <row r="29" spans="1:8" ht="15" customHeight="1" x14ac:dyDescent="0.2">
      <c r="A29" s="33">
        <v>19</v>
      </c>
      <c r="B29" s="33" t="s">
        <v>320</v>
      </c>
      <c r="C29" s="34">
        <f t="shared" si="0"/>
        <v>625</v>
      </c>
      <c r="D29" s="29">
        <f>275</f>
        <v>275</v>
      </c>
      <c r="E29" s="29">
        <f>350</f>
        <v>350</v>
      </c>
      <c r="F29" s="29"/>
      <c r="G29" s="29"/>
      <c r="H29" s="29"/>
    </row>
    <row r="30" spans="1:8" ht="15" customHeight="1" x14ac:dyDescent="0.2">
      <c r="A30" s="33">
        <v>19</v>
      </c>
      <c r="B30" s="33" t="s">
        <v>365</v>
      </c>
      <c r="C30" s="34">
        <f t="shared" si="0"/>
        <v>625</v>
      </c>
      <c r="D30" s="29">
        <v>0</v>
      </c>
      <c r="E30" s="29">
        <f>300+325</f>
        <v>625</v>
      </c>
      <c r="F30" s="29"/>
      <c r="G30" s="29"/>
      <c r="H30" s="29"/>
    </row>
    <row r="31" spans="1:8" ht="15" customHeight="1" x14ac:dyDescent="0.2">
      <c r="A31" s="33">
        <v>19</v>
      </c>
      <c r="B31" s="33" t="s">
        <v>349</v>
      </c>
      <c r="C31" s="34">
        <f t="shared" si="0"/>
        <v>625</v>
      </c>
      <c r="D31" s="29">
        <f>175</f>
        <v>175</v>
      </c>
      <c r="E31" s="29">
        <f>200+250</f>
        <v>450</v>
      </c>
      <c r="F31" s="29"/>
      <c r="G31" s="29"/>
      <c r="H31" s="29"/>
    </row>
    <row r="32" spans="1:8" ht="15" customHeight="1" x14ac:dyDescent="0.2">
      <c r="A32" s="33">
        <v>20</v>
      </c>
      <c r="B32" s="33" t="s">
        <v>360</v>
      </c>
      <c r="C32" s="34">
        <f t="shared" si="0"/>
        <v>530</v>
      </c>
      <c r="D32" s="29">
        <v>0</v>
      </c>
      <c r="E32" s="29">
        <f>145+225+160</f>
        <v>530</v>
      </c>
      <c r="F32" s="29"/>
      <c r="G32" s="29"/>
      <c r="H32" s="29"/>
    </row>
    <row r="33" spans="1:8" ht="15" customHeight="1" x14ac:dyDescent="0.2">
      <c r="A33" s="33">
        <v>21</v>
      </c>
      <c r="B33" s="33" t="s">
        <v>371</v>
      </c>
      <c r="C33" s="34">
        <f t="shared" si="0"/>
        <v>525</v>
      </c>
      <c r="D33" s="29">
        <v>0</v>
      </c>
      <c r="E33" s="29">
        <f>225+300</f>
        <v>525</v>
      </c>
      <c r="F33" s="29"/>
      <c r="G33" s="29"/>
      <c r="H33" s="29"/>
    </row>
    <row r="34" spans="1:8" ht="15" customHeight="1" x14ac:dyDescent="0.2">
      <c r="A34" s="33">
        <v>22</v>
      </c>
      <c r="B34" s="33" t="s">
        <v>364</v>
      </c>
      <c r="C34" s="34">
        <f t="shared" si="0"/>
        <v>520</v>
      </c>
      <c r="D34" s="29">
        <v>0</v>
      </c>
      <c r="E34" s="29">
        <f>375+145</f>
        <v>520</v>
      </c>
      <c r="F34" s="29"/>
      <c r="G34" s="29"/>
      <c r="H34" s="29"/>
    </row>
    <row r="35" spans="1:8" ht="15" customHeight="1" x14ac:dyDescent="0.2">
      <c r="A35" s="33">
        <v>23</v>
      </c>
      <c r="B35" s="33" t="s">
        <v>363</v>
      </c>
      <c r="C35" s="34">
        <f t="shared" si="0"/>
        <v>425</v>
      </c>
      <c r="D35" s="29">
        <v>0</v>
      </c>
      <c r="E35" s="29">
        <f>425</f>
        <v>425</v>
      </c>
      <c r="F35" s="29"/>
      <c r="G35" s="29"/>
      <c r="H35" s="29"/>
    </row>
    <row r="36" spans="1:8" ht="15" customHeight="1" x14ac:dyDescent="0.2">
      <c r="A36" s="33">
        <v>23</v>
      </c>
      <c r="B36" s="33" t="s">
        <v>375</v>
      </c>
      <c r="C36" s="34">
        <f t="shared" si="0"/>
        <v>425</v>
      </c>
      <c r="D36" s="29">
        <v>0</v>
      </c>
      <c r="E36" s="29">
        <f>425</f>
        <v>425</v>
      </c>
      <c r="F36" s="29"/>
      <c r="G36" s="29"/>
      <c r="H36" s="29"/>
    </row>
    <row r="37" spans="1:8" ht="15" customHeight="1" x14ac:dyDescent="0.2">
      <c r="A37" s="33">
        <v>24</v>
      </c>
      <c r="B37" s="33" t="s">
        <v>370</v>
      </c>
      <c r="C37" s="34">
        <f t="shared" si="0"/>
        <v>325</v>
      </c>
      <c r="D37" s="29">
        <v>0</v>
      </c>
      <c r="E37" s="29">
        <f>325</f>
        <v>325</v>
      </c>
      <c r="F37" s="29"/>
      <c r="G37" s="29"/>
      <c r="H37" s="29"/>
    </row>
    <row r="38" spans="1:8" ht="15" customHeight="1" x14ac:dyDescent="0.2">
      <c r="A38" s="33">
        <v>25</v>
      </c>
      <c r="B38" s="33" t="s">
        <v>350</v>
      </c>
      <c r="C38" s="34">
        <f t="shared" si="0"/>
        <v>290</v>
      </c>
      <c r="D38" s="29">
        <f>160</f>
        <v>160</v>
      </c>
      <c r="E38" s="29">
        <f>130</f>
        <v>130</v>
      </c>
      <c r="F38" s="29"/>
      <c r="G38" s="29"/>
      <c r="H38" s="29"/>
    </row>
    <row r="39" spans="1:8" ht="15" customHeight="1" x14ac:dyDescent="0.2">
      <c r="A39" s="33">
        <v>26</v>
      </c>
      <c r="B39" s="33" t="s">
        <v>348</v>
      </c>
      <c r="C39" s="34">
        <f t="shared" si="0"/>
        <v>200</v>
      </c>
      <c r="D39" s="29">
        <f>200</f>
        <v>200</v>
      </c>
      <c r="E39" s="29">
        <v>0</v>
      </c>
      <c r="F39" s="29"/>
      <c r="G39" s="29"/>
      <c r="H39" s="29"/>
    </row>
    <row r="40" spans="1:8" ht="15" customHeight="1" x14ac:dyDescent="0.2">
      <c r="A40" s="33">
        <v>26</v>
      </c>
      <c r="B40" s="33" t="s">
        <v>374</v>
      </c>
      <c r="C40" s="34">
        <f t="shared" si="0"/>
        <v>200</v>
      </c>
      <c r="D40" s="29">
        <v>0</v>
      </c>
      <c r="E40" s="29">
        <f>200</f>
        <v>200</v>
      </c>
      <c r="F40" s="29"/>
      <c r="G40" s="29"/>
      <c r="H40" s="29"/>
    </row>
    <row r="41" spans="1:8" ht="15" customHeight="1" x14ac:dyDescent="0.2">
      <c r="A41" s="33">
        <v>27</v>
      </c>
      <c r="B41" s="33" t="s">
        <v>369</v>
      </c>
      <c r="C41" s="34">
        <f t="shared" si="0"/>
        <v>175</v>
      </c>
      <c r="D41" s="29">
        <v>0</v>
      </c>
      <c r="E41" s="29">
        <f>175</f>
        <v>175</v>
      </c>
      <c r="F41" s="29"/>
      <c r="G41" s="29"/>
      <c r="H41" s="29"/>
    </row>
    <row r="42" spans="1:8" ht="15" customHeight="1" x14ac:dyDescent="0.2">
      <c r="A42" s="33">
        <v>27</v>
      </c>
      <c r="B42" s="33" t="s">
        <v>358</v>
      </c>
      <c r="C42" s="34">
        <f t="shared" si="0"/>
        <v>175</v>
      </c>
      <c r="D42" s="29">
        <v>0</v>
      </c>
      <c r="E42" s="29">
        <f>175</f>
        <v>175</v>
      </c>
      <c r="F42" s="29"/>
      <c r="G42" s="29"/>
      <c r="H42" s="29"/>
    </row>
    <row r="43" spans="1:8" ht="15" customHeight="1" x14ac:dyDescent="0.2">
      <c r="A43" s="33">
        <v>27</v>
      </c>
      <c r="B43" s="33" t="s">
        <v>367</v>
      </c>
      <c r="C43" s="34">
        <f t="shared" si="0"/>
        <v>175</v>
      </c>
      <c r="D43" s="29">
        <v>0</v>
      </c>
      <c r="E43" s="29">
        <f>175</f>
        <v>175</v>
      </c>
      <c r="F43" s="29"/>
      <c r="G43" s="29"/>
      <c r="H43" s="29"/>
    </row>
    <row r="44" spans="1:8" ht="15" customHeight="1" x14ac:dyDescent="0.2">
      <c r="A44" s="33">
        <v>28</v>
      </c>
      <c r="B44" s="33" t="s">
        <v>372</v>
      </c>
      <c r="C44" s="34">
        <f t="shared" si="0"/>
        <v>160</v>
      </c>
      <c r="D44" s="29">
        <v>0</v>
      </c>
      <c r="E44" s="29">
        <f>160</f>
        <v>160</v>
      </c>
      <c r="F44" s="29"/>
      <c r="G44" s="29"/>
      <c r="H44" s="29"/>
    </row>
    <row r="45" spans="1:8" ht="15" customHeight="1" x14ac:dyDescent="0.2">
      <c r="A45" s="33">
        <v>28</v>
      </c>
      <c r="B45" s="33" t="s">
        <v>359</v>
      </c>
      <c r="C45" s="34">
        <f t="shared" si="0"/>
        <v>160</v>
      </c>
      <c r="D45" s="29">
        <v>0</v>
      </c>
      <c r="E45" s="29">
        <f>160</f>
        <v>160</v>
      </c>
      <c r="F45" s="29"/>
      <c r="G45" s="29"/>
      <c r="H45" s="29"/>
    </row>
    <row r="46" spans="1:8" ht="15" customHeight="1" x14ac:dyDescent="0.2">
      <c r="A46" s="33">
        <v>28</v>
      </c>
      <c r="B46" s="33" t="s">
        <v>376</v>
      </c>
      <c r="C46" s="34">
        <f t="shared" si="0"/>
        <v>160</v>
      </c>
      <c r="D46" s="29">
        <v>0</v>
      </c>
      <c r="E46" s="29">
        <f>160</f>
        <v>160</v>
      </c>
      <c r="F46" s="29"/>
      <c r="G46" s="29"/>
      <c r="H46" s="29"/>
    </row>
    <row r="47" spans="1:8" ht="15" customHeight="1" x14ac:dyDescent="0.2">
      <c r="A47" s="33">
        <v>29</v>
      </c>
      <c r="B47" s="33" t="s">
        <v>361</v>
      </c>
      <c r="C47" s="34">
        <f t="shared" si="0"/>
        <v>130</v>
      </c>
      <c r="D47" s="29">
        <v>0</v>
      </c>
      <c r="E47" s="29">
        <f>130</f>
        <v>130</v>
      </c>
      <c r="F47" s="29"/>
      <c r="G47" s="29"/>
      <c r="H47" s="29"/>
    </row>
    <row r="48" spans="1:8" ht="15" customHeight="1" x14ac:dyDescent="0.2">
      <c r="A48" s="33">
        <v>30</v>
      </c>
      <c r="B48" s="33" t="s">
        <v>373</v>
      </c>
      <c r="C48" s="34">
        <f t="shared" si="0"/>
        <v>115</v>
      </c>
      <c r="D48" s="29">
        <v>0</v>
      </c>
      <c r="E48" s="29">
        <f>115</f>
        <v>115</v>
      </c>
      <c r="F48" s="29"/>
      <c r="G48" s="29"/>
      <c r="H48" s="29"/>
    </row>
    <row r="49" spans="1:8" ht="15" customHeight="1" x14ac:dyDescent="0.2">
      <c r="A49" s="33">
        <v>30</v>
      </c>
      <c r="B49" s="33" t="s">
        <v>377</v>
      </c>
      <c r="C49" s="34">
        <f t="shared" si="0"/>
        <v>115</v>
      </c>
      <c r="D49" s="29">
        <v>0</v>
      </c>
      <c r="E49" s="29">
        <f>115</f>
        <v>115</v>
      </c>
      <c r="F49" s="29"/>
      <c r="G49" s="29"/>
      <c r="H49" s="29"/>
    </row>
    <row r="50" spans="1:8" ht="15" customHeight="1" x14ac:dyDescent="0.2">
      <c r="A50" s="33">
        <v>30</v>
      </c>
      <c r="B50" s="33" t="s">
        <v>362</v>
      </c>
      <c r="C50" s="34">
        <f t="shared" si="0"/>
        <v>115</v>
      </c>
      <c r="D50" s="29">
        <v>0</v>
      </c>
      <c r="E50" s="29">
        <f>115</f>
        <v>115</v>
      </c>
      <c r="F50" s="29"/>
      <c r="G50" s="29"/>
      <c r="H50" s="29"/>
    </row>
    <row r="51" spans="1:8" ht="15" customHeight="1" x14ac:dyDescent="0.2"/>
    <row r="52" spans="1:8" ht="15" customHeight="1" x14ac:dyDescent="0.25">
      <c r="A52" s="51" t="s">
        <v>3</v>
      </c>
      <c r="B52" s="52"/>
      <c r="C52" s="52"/>
      <c r="D52" s="27"/>
    </row>
    <row r="53" spans="1:8" ht="5.25" customHeight="1" x14ac:dyDescent="0.25">
      <c r="A53" s="30"/>
      <c r="B53" s="31"/>
      <c r="C53" s="31"/>
      <c r="D53" s="31"/>
    </row>
    <row r="54" spans="1:8" ht="15" x14ac:dyDescent="0.25">
      <c r="A54" s="36" t="s">
        <v>4</v>
      </c>
      <c r="B54" s="37"/>
      <c r="C54" s="37"/>
      <c r="D54" s="28"/>
      <c r="E54" s="3"/>
      <c r="F54" s="3"/>
      <c r="G54" s="3"/>
      <c r="H54" s="3"/>
    </row>
    <row r="55" spans="1:8" ht="18.75" customHeight="1" x14ac:dyDescent="0.2"/>
  </sheetData>
  <sortState ref="A10:E50">
    <sortCondition descending="1" ref="C10:C50"/>
  </sortState>
  <mergeCells count="10">
    <mergeCell ref="A54:C54"/>
    <mergeCell ref="A1:H1"/>
    <mergeCell ref="A2:H2"/>
    <mergeCell ref="A8:H8"/>
    <mergeCell ref="A3:H3"/>
    <mergeCell ref="A4:H4"/>
    <mergeCell ref="A5:H5"/>
    <mergeCell ref="A7:H7"/>
    <mergeCell ref="A6:H6"/>
    <mergeCell ref="A52:C52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326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278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6" t="s">
        <v>4</v>
      </c>
      <c r="B91" s="37"/>
      <c r="C91" s="3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3" t="s">
        <v>5</v>
      </c>
      <c r="B92" s="54"/>
      <c r="C92" s="5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224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6" t="s">
        <v>4</v>
      </c>
      <c r="B68" s="37"/>
      <c r="C68" s="3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3" t="s">
        <v>5</v>
      </c>
      <c r="B69" s="54"/>
      <c r="C69" s="5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6" t="s">
        <v>4</v>
      </c>
      <c r="B34" s="37"/>
      <c r="C34" s="37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3" t="s">
        <v>5</v>
      </c>
      <c r="B35" s="54"/>
      <c r="C35" s="5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6" t="s">
        <v>4</v>
      </c>
      <c r="B27" s="37"/>
      <c r="C27" s="3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3" t="s">
        <v>5</v>
      </c>
      <c r="B28" s="54"/>
      <c r="C28" s="5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6" t="s">
        <v>4</v>
      </c>
      <c r="B29" s="37"/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3" t="s">
        <v>5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6" t="s">
        <v>4</v>
      </c>
      <c r="B39" s="37"/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3" t="s">
        <v>5</v>
      </c>
      <c r="B40" s="54"/>
      <c r="C40" s="5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6" t="s">
        <v>4</v>
      </c>
      <c r="B45" s="37"/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3" t="s">
        <v>5</v>
      </c>
      <c r="B46" s="54"/>
      <c r="C46" s="5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1:15" ht="36" customHeight="1" x14ac:dyDescent="0.5">
      <c r="A64" s="68" t="s">
        <v>17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ht="38.25" customHeight="1" x14ac:dyDescent="0.4">
      <c r="A65" s="70" t="s">
        <v>139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ht="42" customHeight="1" x14ac:dyDescent="0.4">
      <c r="A66" s="72" t="s">
        <v>145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ht="42" customHeight="1" x14ac:dyDescent="0.4">
      <c r="A67" s="65" t="s">
        <v>140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ht="21" customHeight="1" x14ac:dyDescent="0.4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1" t="s">
        <v>4</v>
      </c>
      <c r="B83" s="62"/>
      <c r="C83" s="62"/>
      <c r="D83" s="62"/>
    </row>
    <row r="84" spans="1:7" ht="15" x14ac:dyDescent="0.25">
      <c r="A84" s="63" t="s">
        <v>144</v>
      </c>
      <c r="B84" s="64"/>
      <c r="C84" s="64"/>
      <c r="D84" s="64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6" t="s">
        <v>4</v>
      </c>
      <c r="B52" s="37"/>
      <c r="C52" s="3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3" t="s">
        <v>5</v>
      </c>
      <c r="B53" s="54"/>
      <c r="C53" s="5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6" t="s">
        <v>4</v>
      </c>
      <c r="B53" s="37"/>
      <c r="C53" s="3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3" t="s">
        <v>5</v>
      </c>
      <c r="B54" s="54"/>
      <c r="C54" s="5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82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6" t="s">
        <v>4</v>
      </c>
      <c r="B44" s="37"/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3" t="s">
        <v>5</v>
      </c>
      <c r="B45" s="54"/>
      <c r="C45" s="5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6" t="s">
        <v>4</v>
      </c>
      <c r="B48" s="37"/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3" t="s">
        <v>5</v>
      </c>
      <c r="B49" s="54"/>
      <c r="C49" s="5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2026-10-29T06:16:01Z</dcterms:modified>
</cp:coreProperties>
</file>