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22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'11-25-25 - 2-22-26 (2 quarter)'!$A$1:$O$60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2" l="1"/>
  <c r="C25" i="62"/>
  <c r="C55" i="62"/>
  <c r="C46" i="62"/>
  <c r="C39" i="62"/>
  <c r="C26" i="62"/>
  <c r="C23" i="62"/>
  <c r="C29" i="62"/>
  <c r="C49" i="62"/>
  <c r="C35" i="62"/>
  <c r="C42" i="62"/>
  <c r="C37" i="62"/>
  <c r="C18" i="62"/>
  <c r="C36" i="62"/>
  <c r="C34" i="62"/>
  <c r="C32" i="62"/>
  <c r="C56" i="62"/>
  <c r="C54" i="62"/>
  <c r="C52" i="62"/>
  <c r="C50" i="62"/>
  <c r="C48" i="62"/>
  <c r="C45" i="62"/>
  <c r="C17" i="62"/>
  <c r="F9" i="62"/>
  <c r="C40" i="62"/>
  <c r="F6" i="62"/>
  <c r="C12" i="62"/>
  <c r="F5" i="62"/>
  <c r="C22" i="62"/>
  <c r="C47" i="62"/>
  <c r="C24" i="62"/>
  <c r="C19" i="62"/>
  <c r="C7" i="62"/>
  <c r="E6" i="62"/>
  <c r="E9" i="62"/>
  <c r="C15" i="62"/>
  <c r="E14" i="62"/>
  <c r="E5" i="62"/>
  <c r="E10" i="62"/>
  <c r="C10" i="62" s="1"/>
  <c r="E13" i="62"/>
  <c r="C16" i="62"/>
  <c r="D6" i="62"/>
  <c r="D11" i="62"/>
  <c r="D9" i="62"/>
  <c r="C21" i="62"/>
  <c r="C20" i="62"/>
  <c r="C38" i="62"/>
  <c r="C33" i="62"/>
  <c r="D5" i="62"/>
  <c r="D14" i="62"/>
  <c r="D8" i="62"/>
  <c r="C27" i="62" l="1"/>
  <c r="C53" i="62" l="1"/>
  <c r="C43" i="62" l="1"/>
  <c r="C8" i="62" l="1"/>
  <c r="C13" i="62"/>
  <c r="C44" i="62" l="1"/>
  <c r="C14" i="62"/>
  <c r="C9" i="62"/>
  <c r="C41" i="62"/>
  <c r="C28" i="62"/>
  <c r="C31" i="62" l="1"/>
  <c r="C5" i="62"/>
  <c r="C11" i="62"/>
  <c r="C6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<sst xmlns="http://schemas.openxmlformats.org/spreadsheetml/2006/main" count="709" uniqueCount="370">
  <si>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</si>
  <si>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</si>
  <si>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</si>
  <si>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</si>
  <si>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</si>
  <si>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</si>
  <si>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</si>
  <si>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</si>
  <si>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</si>
  <si>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</si>
  <si>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</si>
  <si>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</si>
  <si>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</si>
  <si>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</si>
  <si>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</si>
  <si>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</si>
  <si>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</si>
  <si>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</si>
  <si>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</si>
  <si>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</si>
  <si>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</si>
  <si>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</si>
  <si>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</si>
  <si>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</si>
  <si>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</si>
  <si>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</si>
  <si>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</si>
  <si>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</si>
  <si>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</si>
  <si>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</si>
  <si>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</si>
  <si>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</si>
  <si>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</si>
  <si>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</si>
  <si>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</si>
  <si>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</si>
  <si>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</si>
  <si>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</si>
  <si>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</si>
  <si>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</si>
  <si>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</si>
  <si>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</si>
  <si>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</si>
  <si>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</si>
  <si>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</si>
  <si>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</si>
  <si>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</si>
  <si>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</si>
  <si>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</si>
  <si>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</si>
  <si>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</si>
  <si>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</si>
  <si>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</si>
  <si>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</si>
  <si>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</si>
  <si>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</si>
  <si>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</si>
  <si>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</si>
  <si>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</si>
  <si>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</si>
  <si>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</si>
  <si>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</si>
  <si>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</si>
  <si>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</si>
  <si>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</si>
  <si>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</si>
  <si>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</si>
  <si>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</si>
  <si>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</si>
  <si>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</si>
  <si>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</si>
  <si>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</si>
  <si>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</si>
  <si>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</si>
  <si>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</si>
  <si>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</si>
  <si>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</si>
  <si>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</si>
  <si>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</si>
  <si>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</si>
  <si>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</si>
  <si>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</si>
  <si>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</si>
  <si>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</si>
  <si>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</si>
  <si>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</si>
  <si>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</si>
  <si>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</si>
  <si>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</si>
  <si>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</si>
  <si>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</si>
  <si>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</si>
  <si>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</si>
  <si>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</si>
  <si>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</si>
  <si>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</si>
  <si>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</si>
  <si>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</si>
  <si>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</si>
  <si>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</si>
  <si>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</si>
  <si>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</si>
  <si>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</si>
  <si>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</si>
  <si>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</si>
  <si>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</si>
  <si>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</si>
  <si>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</si>
  <si>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</si>
  <si>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</si>
  <si>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</si>
  <si>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</si>
  <si>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</si>
  <si>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</si>
  <si>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</si>
  <si>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</si>
  <si>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</si>
  <si>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</si>
  <si>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</si>
  <si>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</si>
  <si>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</si>
  <si>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</si>
  <si>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</si>
  <si>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</si>
  <si>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</si>
  <si>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</si>
  <si>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</si>
  <si>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</si>
  <si>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</si>
  <si>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</si>
  <si>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</si>
  <si>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</si>
  <si>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</si>
  <si>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</si>
  <si>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</si>
  <si>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</si>
  <si>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</si>
  <si>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</si>
  <si>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</si>
  <si>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</si>
  <si>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</si>
  <si>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</si>
  <si>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</si>
  <si>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</si>
  <si>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</si>
  <si>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</si>
  <si>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</si>
  <si>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</si>
  <si>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</si>
  <si>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</si>
  <si>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</si>
  <si>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</si>
  <si>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</si>
  <si>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</si>
  <si>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</si>
  <si>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</si>
  <si>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</si>
  <si>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</si>
  <si>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</si>
  <si>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</si>
  <si>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</si>
  <si>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</si>
  <si>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</si>
  <si>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</si>
  <si>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</si>
  <si>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</si>
  <si>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</si>
  <si>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</si>
  <si>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</si>
  <si>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</si>
  <si>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</si>
  <si>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</si>
  <si>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</si>
  <si>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</si>
  <si>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</si>
  <si>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</si>
  <si>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</si>
  <si>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</si>
  <si>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</si>
  <si>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</si>
  <si>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</si>
  <si>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</si>
  <si>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</si>
  <si>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</si>
  <si>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</si>
  <si>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</si>
  <si>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</si>
  <si>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</si>
  <si>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</si>
  <si>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</si>
  <si>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</si>
  <si>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</si>
  <si>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</si>
  <si>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</si>
  <si>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</si>
  <si>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</si>
  <si>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</si>
  <si>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</si>
  <si>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</si>
  <si>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</si>
  <si>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</si>
  <si>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</si>
  <si>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</si>
  <si>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</si>
  <si>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</si>
  <si>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</si>
  <si>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</si>
  <si>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</si>
  <si>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</si>
  <si>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</si>
  <si>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</si>
  <si>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</si>
  <si>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</si>
  <si>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</si>
  <si>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</si>
  <si>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</si>
  <si>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</si>
  <si>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</si>
  <si>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</si>
  <si>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</si>
  <si>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</si>
  <si>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</si>
  <si>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</si>
  <si>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</si>
  <si>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</si>
  <si>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</si>
  <si>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</si>
  <si>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</si>
  <si>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</si>
  <si>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</si>
  <si>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</si>
  <si>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</si>
  <si>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</si>
  <si>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</si>
  <si>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</si>
  <si>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</si>
  <si>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</si>
  <si>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</si>
  <si>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</si>
  <si>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</si>
  <si>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</si>
  <si>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</si>
  <si>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</si>
  <si>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</si>
  <si>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</si>
  <si>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</si>
  <si>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</si>
  <si>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</si>
  <si>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</si>
  <si>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</si>
  <si>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</si>
  <si>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</si>
  <si>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</si>
  <si>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</si>
  <si>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</si>
  <si>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</si>
  <si>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</si>
  <si>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</si>
  <si>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</si>
  <si>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</si>
  <si>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</si>
  <si>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</si>
  <si>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</si>
  <si>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</si>
  <si>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</si>
  <si>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</si>
  <si>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</si>
  <si>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</si>
  <si>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</si>
  <si>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</si>
  <si>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</si>
  <si>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</si>
  <si>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</si>
  <si>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</si>
  <si>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</si>
  <si>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</si>
  <si>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</si>
  <si>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</si>
  <si>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</si>
  <si>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</si>
  <si>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</si>
  <si>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</si>
  <si>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</si>
  <si>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</si>
  <si>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</si>
  <si>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</si>
  <si>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</si>
  <si>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</si>
  <si>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</si>
  <si>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</si>
  <si>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</si>
  <si>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</si>
  <si>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</si>
  <si>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</si>
  <si>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</si>
  <si>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</si>
  <si>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</si>
  <si>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</si>
  <si>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</si>
  <si>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</si>
  <si>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</si>
  <si>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</si>
  <si>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</si>
  <si>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</si>
  <si>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</si>
  <si>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</si>
  <si>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</si>
  <si>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</si>
  <si>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</si>
  <si>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</si>
  <si>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</si>
  <si>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</si>
  <si>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</si>
  <si>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</si>
  <si>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</si>
  <si>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</si>
  <si>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</si>
  <si>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</si>
  <si>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</si>
  <si>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</si>
  <si>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</si>
  <si>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</si>
  <si>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</si>
  <si>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</si>
  <si>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</si>
  <si>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</si>
  <si>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</si>
  <si>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</si>
  <si>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</si>
  <si>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</si>
  <si>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</si>
  <si>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</si>
  <si>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</si>
  <si>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</si>
  <si>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</si>
  <si>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</si>
  <si>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</si>
  <si>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</si>
  <si>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</si>
  <si>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</si>
  <si>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</si>
  <si>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</si>
  <si>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</si>
  <si>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</si>
  <si>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</si>
  <si>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</si>
  <si>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</si>
  <si>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</si>
  <si>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</si>
  <si>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</si>
  <si>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</si>
  <si>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</si>
  <si>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</si>
  <si>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</si>
  <si>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</si>
  <si>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</si>
  <si>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</si>
  <si>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</si>
  <si>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</si>
  <si>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</si>
  <si>
    <t>Alcantar, Amy</t>
  </si>
  <si>
    <t>Koonze, Jeremy</t>
  </si>
  <si>
    <t>Alcantar, Jesus</t>
  </si>
  <si>
    <t>Robinson, Jakob</t>
  </si>
  <si>
    <t>Lee, Kris</t>
  </si>
  <si>
    <t>Robinson, Gary</t>
  </si>
  <si>
    <t>Wood, Jodie</t>
  </si>
  <si>
    <t>Hinchcliffe, Myles</t>
  </si>
  <si>
    <t>Stunkard, Brandon</t>
  </si>
  <si>
    <t>Harrison, Jerry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</si>
</sst>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Normal="100" workbookViewId="0">
      <selection activeCell="L5" sqref="L5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6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28" t="s">
        <v>1</v>
      </c>
      <c r="B4" s="28" t="s">
        <v>0</v>
      </c>
      <c r="C4" s="28" t="s">
        <v>2</v>
      </c>
      <c r="D4" s="26" t="s">
        <v>341</v>
      </c>
      <c r="E4" s="26" t="s">
        <v>342</v>
      </c>
      <c r="F4" s="26" t="s">
        <v>343</v>
      </c>
      <c r="G4" s="26" t="s">
        <v>344</v>
      </c>
      <c r="H4" s="26" t="s">
        <v>345</v>
      </c>
      <c r="I4" s="26">
        <v>45661</v>
      </c>
      <c r="J4" s="26">
        <v>45668</v>
      </c>
      <c r="K4" s="26">
        <v>45675</v>
      </c>
      <c r="L4" s="26">
        <v>46054</v>
      </c>
      <c r="M4" s="26">
        <v>46061</v>
      </c>
      <c r="N4" s="26">
        <v>46068</v>
      </c>
      <c r="O4" s="26">
        <v>46075</v>
      </c>
    </row>
    <row r="5" spans="1:15" ht="15" customHeight="1" x14ac:dyDescent="0.25">
      <c r="A5" s="29">
        <v>1</v>
      </c>
      <c r="B5" s="29" t="s">
        <v>320</v>
      </c>
      <c r="C5" s="31">
        <f t="shared" ref="C5:C36" si="0">SUM(D5:O5)</f>
        <v>3655</v>
      </c>
      <c r="D5" s="27">
        <f>375+425</f>
        <v>800</v>
      </c>
      <c r="E5" s="27">
        <f>375+350</f>
        <v>725</v>
      </c>
      <c r="F5" s="27">
        <f>375+375</f>
        <v>750</v>
      </c>
      <c r="G5" s="27">
        <v>300</v>
      </c>
      <c r="H5" s="27">
        <v>475</v>
      </c>
      <c r="I5" s="27">
        <v>0</v>
      </c>
      <c r="J5" s="27">
        <v>130</v>
      </c>
      <c r="K5" s="27">
        <v>475</v>
      </c>
      <c r="L5" s="27"/>
      <c r="M5" s="27"/>
      <c r="N5" s="27"/>
      <c r="O5" s="27"/>
    </row>
    <row r="6" spans="1:15" ht="15" customHeight="1" x14ac:dyDescent="0.25">
      <c r="A6" s="29">
        <v>2</v>
      </c>
      <c r="B6" s="29" t="s">
        <v>296</v>
      </c>
      <c r="C6" s="31">
        <f t="shared" si="0"/>
        <v>3270</v>
      </c>
      <c r="D6" s="27">
        <f>475+225</f>
        <v>700</v>
      </c>
      <c r="E6" s="27">
        <f>575+225</f>
        <v>800</v>
      </c>
      <c r="F6" s="27">
        <f>250+300</f>
        <v>550</v>
      </c>
      <c r="G6" s="27">
        <v>575</v>
      </c>
      <c r="H6" s="27">
        <v>225</v>
      </c>
      <c r="I6" s="27">
        <v>130</v>
      </c>
      <c r="J6" s="27">
        <v>175</v>
      </c>
      <c r="K6" s="27">
        <v>115</v>
      </c>
      <c r="L6" s="27"/>
      <c r="M6" s="27"/>
      <c r="N6" s="27"/>
      <c r="O6" s="27"/>
    </row>
    <row r="7" spans="1:15" ht="15" customHeight="1" x14ac:dyDescent="0.25">
      <c r="A7" s="29">
        <v>3</v>
      </c>
      <c r="B7" s="29" t="s">
        <v>248</v>
      </c>
      <c r="C7" s="31">
        <f t="shared" si="0"/>
        <v>3225</v>
      </c>
      <c r="D7" s="27">
        <v>575</v>
      </c>
      <c r="E7" s="27">
        <v>425</v>
      </c>
      <c r="F7" s="27">
        <v>425</v>
      </c>
      <c r="G7" s="27">
        <v>250</v>
      </c>
      <c r="H7" s="27">
        <v>425</v>
      </c>
      <c r="I7" s="27">
        <v>375</v>
      </c>
      <c r="J7" s="27">
        <v>425</v>
      </c>
      <c r="K7" s="27">
        <v>325</v>
      </c>
      <c r="L7" s="27"/>
      <c r="M7" s="27"/>
      <c r="N7" s="27"/>
      <c r="O7" s="27"/>
    </row>
    <row r="8" spans="1:15" ht="15" customHeight="1" x14ac:dyDescent="0.25">
      <c r="A8" s="29">
        <v>4</v>
      </c>
      <c r="B8" s="29" t="s">
        <v>336</v>
      </c>
      <c r="C8" s="31">
        <f t="shared" si="0"/>
        <v>2950</v>
      </c>
      <c r="D8" s="27">
        <f>325+575</f>
        <v>900</v>
      </c>
      <c r="E8" s="27">
        <v>425</v>
      </c>
      <c r="F8" s="27">
        <v>300</v>
      </c>
      <c r="G8" s="27">
        <v>175</v>
      </c>
      <c r="H8" s="27">
        <v>575</v>
      </c>
      <c r="I8" s="27">
        <v>0</v>
      </c>
      <c r="J8" s="27">
        <v>575</v>
      </c>
      <c r="K8" s="27">
        <v>0</v>
      </c>
      <c r="L8" s="27"/>
      <c r="M8" s="27"/>
      <c r="N8" s="27"/>
      <c r="O8" s="27"/>
    </row>
    <row r="9" spans="1:15" ht="15" customHeight="1" x14ac:dyDescent="0.25">
      <c r="A9" s="29">
        <v>5</v>
      </c>
      <c r="B9" s="29" t="s">
        <v>333</v>
      </c>
      <c r="C9" s="31">
        <f t="shared" si="0"/>
        <v>2575</v>
      </c>
      <c r="D9" s="27">
        <f>300+275</f>
        <v>575</v>
      </c>
      <c r="E9" s="27">
        <f>350+275</f>
        <v>625</v>
      </c>
      <c r="F9" s="27">
        <f>200+250</f>
        <v>450</v>
      </c>
      <c r="G9" s="27">
        <v>0</v>
      </c>
      <c r="H9" s="27">
        <v>175</v>
      </c>
      <c r="I9" s="27">
        <v>275</v>
      </c>
      <c r="J9" s="27">
        <v>300</v>
      </c>
      <c r="K9" s="27">
        <v>175</v>
      </c>
      <c r="L9" s="27"/>
      <c r="M9" s="27"/>
      <c r="N9" s="27"/>
      <c r="O9" s="27"/>
    </row>
    <row r="10" spans="1:15" ht="15" customHeight="1" x14ac:dyDescent="0.25">
      <c r="A10" s="29">
        <v>6</v>
      </c>
      <c r="B10" s="29" t="s">
        <v>340</v>
      </c>
      <c r="C10" s="31">
        <f t="shared" si="0"/>
        <v>2445</v>
      </c>
      <c r="D10" s="27">
        <v>145</v>
      </c>
      <c r="E10" s="27">
        <f>475+375</f>
        <v>850</v>
      </c>
      <c r="F10" s="27">
        <v>325</v>
      </c>
      <c r="G10" s="27">
        <v>275</v>
      </c>
      <c r="H10" s="27">
        <v>0</v>
      </c>
      <c r="I10" s="27">
        <v>300</v>
      </c>
      <c r="J10" s="27">
        <v>325</v>
      </c>
      <c r="K10" s="27">
        <v>225</v>
      </c>
      <c r="L10" s="27"/>
      <c r="M10" s="27"/>
      <c r="N10" s="27"/>
      <c r="O10" s="27"/>
    </row>
    <row r="11" spans="1:15" ht="15" customHeight="1" x14ac:dyDescent="0.25">
      <c r="A11" s="29">
        <v>7</v>
      </c>
      <c r="B11" s="29" t="s">
        <v>288</v>
      </c>
      <c r="C11" s="31">
        <f t="shared" si="0"/>
        <v>2050</v>
      </c>
      <c r="D11" s="27">
        <f>350+250</f>
        <v>600</v>
      </c>
      <c r="E11" s="27">
        <v>0</v>
      </c>
      <c r="F11" s="27">
        <v>475</v>
      </c>
      <c r="G11" s="27">
        <v>0</v>
      </c>
      <c r="H11" s="27">
        <v>275</v>
      </c>
      <c r="I11" s="27">
        <v>325</v>
      </c>
      <c r="J11" s="27">
        <v>0</v>
      </c>
      <c r="K11" s="27">
        <v>375</v>
      </c>
      <c r="L11" s="27"/>
      <c r="M11" s="27"/>
      <c r="N11" s="27"/>
      <c r="O11" s="27"/>
    </row>
    <row r="12" spans="1:15" ht="15" customHeight="1" x14ac:dyDescent="0.25">
      <c r="A12" s="29">
        <v>8</v>
      </c>
      <c r="B12" s="29" t="s">
        <v>257</v>
      </c>
      <c r="C12" s="31">
        <f t="shared" si="0"/>
        <v>1780</v>
      </c>
      <c r="D12" s="27">
        <v>0</v>
      </c>
      <c r="E12" s="27">
        <v>0</v>
      </c>
      <c r="F12" s="27">
        <v>575</v>
      </c>
      <c r="G12" s="27">
        <v>0</v>
      </c>
      <c r="H12" s="27">
        <v>375</v>
      </c>
      <c r="I12" s="27">
        <v>350</v>
      </c>
      <c r="J12" s="27">
        <v>350</v>
      </c>
      <c r="K12" s="27">
        <v>130</v>
      </c>
      <c r="L12" s="27"/>
      <c r="M12" s="27"/>
      <c r="N12" s="27"/>
      <c r="O12" s="27"/>
    </row>
    <row r="13" spans="1:15" ht="15" customHeight="1" x14ac:dyDescent="0.25">
      <c r="A13" s="29">
        <v>9</v>
      </c>
      <c r="B13" s="29" t="s">
        <v>335</v>
      </c>
      <c r="C13" s="31">
        <f t="shared" si="0"/>
        <v>1725</v>
      </c>
      <c r="D13" s="27">
        <v>200</v>
      </c>
      <c r="E13" s="27">
        <f>300+475</f>
        <v>775</v>
      </c>
      <c r="F13" s="27">
        <v>225</v>
      </c>
      <c r="G13" s="27">
        <v>225</v>
      </c>
      <c r="H13" s="27">
        <v>0</v>
      </c>
      <c r="I13" s="27">
        <v>0</v>
      </c>
      <c r="J13" s="27">
        <v>0</v>
      </c>
      <c r="K13" s="27">
        <v>300</v>
      </c>
      <c r="L13" s="27"/>
      <c r="M13" s="27"/>
      <c r="N13" s="27"/>
      <c r="O13" s="27"/>
    </row>
    <row r="14" spans="1:15" ht="15" customHeight="1" x14ac:dyDescent="0.25">
      <c r="A14" s="29">
        <v>10</v>
      </c>
      <c r="B14" s="29" t="s">
        <v>334</v>
      </c>
      <c r="C14" s="31">
        <f t="shared" si="0"/>
        <v>1665</v>
      </c>
      <c r="D14" s="27">
        <f>115+475</f>
        <v>590</v>
      </c>
      <c r="E14" s="27">
        <f>275+325</f>
        <v>600</v>
      </c>
      <c r="F14" s="27">
        <v>175</v>
      </c>
      <c r="G14" s="27">
        <v>0</v>
      </c>
      <c r="H14" s="27">
        <v>300</v>
      </c>
      <c r="I14" s="27">
        <v>0</v>
      </c>
      <c r="J14" s="27">
        <v>0</v>
      </c>
      <c r="K14" s="27">
        <v>0</v>
      </c>
      <c r="L14" s="27"/>
      <c r="M14" s="27"/>
      <c r="N14" s="27"/>
      <c r="O14" s="27"/>
    </row>
    <row r="15" spans="1:15" ht="15" customHeight="1" x14ac:dyDescent="0.25">
      <c r="A15" s="29">
        <v>11</v>
      </c>
      <c r="B15" s="29" t="s">
        <v>348</v>
      </c>
      <c r="C15" s="30">
        <f t="shared" si="0"/>
        <v>1645</v>
      </c>
      <c r="D15" s="27">
        <v>0</v>
      </c>
      <c r="E15" s="27">
        <v>300</v>
      </c>
      <c r="F15" s="27">
        <v>275</v>
      </c>
      <c r="G15" s="27">
        <v>200</v>
      </c>
      <c r="H15" s="27">
        <v>145</v>
      </c>
      <c r="I15" s="27">
        <v>225</v>
      </c>
      <c r="J15" s="27">
        <v>250</v>
      </c>
      <c r="K15" s="27">
        <v>250</v>
      </c>
      <c r="L15" s="27"/>
      <c r="M15" s="27"/>
      <c r="N15" s="27"/>
      <c r="O15" s="27"/>
    </row>
    <row r="16" spans="1:15" ht="15" customHeight="1" x14ac:dyDescent="0.25">
      <c r="A16" s="29">
        <v>12</v>
      </c>
      <c r="B16" s="29" t="s">
        <v>280</v>
      </c>
      <c r="C16" s="30">
        <f t="shared" si="0"/>
        <v>1525</v>
      </c>
      <c r="D16" s="27">
        <v>0</v>
      </c>
      <c r="E16" s="27">
        <v>575</v>
      </c>
      <c r="F16" s="27">
        <v>475</v>
      </c>
      <c r="G16" s="27">
        <v>0</v>
      </c>
      <c r="H16" s="27">
        <v>0</v>
      </c>
      <c r="I16" s="27">
        <v>475</v>
      </c>
      <c r="J16" s="27">
        <v>0</v>
      </c>
      <c r="K16" s="27">
        <v>0</v>
      </c>
      <c r="L16" s="27"/>
      <c r="M16" s="27"/>
      <c r="N16" s="27"/>
      <c r="O16" s="27"/>
    </row>
    <row r="17" spans="1:15" ht="15" customHeight="1" x14ac:dyDescent="0.25">
      <c r="A17" s="29">
        <v>13</v>
      </c>
      <c r="B17" s="29" t="s">
        <v>352</v>
      </c>
      <c r="C17" s="30">
        <f t="shared" si="0"/>
        <v>1335</v>
      </c>
      <c r="D17" s="27">
        <v>0</v>
      </c>
      <c r="E17" s="27">
        <v>0</v>
      </c>
      <c r="F17" s="27">
        <v>225</v>
      </c>
      <c r="G17" s="27">
        <v>475</v>
      </c>
      <c r="H17" s="27">
        <v>0</v>
      </c>
      <c r="I17" s="27">
        <v>160</v>
      </c>
      <c r="J17" s="27">
        <v>275</v>
      </c>
      <c r="K17" s="27">
        <v>200</v>
      </c>
      <c r="L17" s="27"/>
      <c r="M17" s="27"/>
      <c r="N17" s="27"/>
      <c r="O17" s="27"/>
    </row>
    <row r="18" spans="1:15" ht="15" customHeight="1" x14ac:dyDescent="0.25">
      <c r="A18" s="29">
        <v>14</v>
      </c>
      <c r="B18" s="29" t="s">
        <v>229</v>
      </c>
      <c r="C18" s="30">
        <f t="shared" si="0"/>
        <v>1320</v>
      </c>
      <c r="D18" s="27">
        <v>0</v>
      </c>
      <c r="E18" s="27">
        <v>0</v>
      </c>
      <c r="F18" s="27">
        <v>0</v>
      </c>
      <c r="G18" s="27">
        <v>145</v>
      </c>
      <c r="H18" s="27">
        <v>0</v>
      </c>
      <c r="I18" s="27">
        <v>425</v>
      </c>
      <c r="J18" s="27">
        <v>475</v>
      </c>
      <c r="K18" s="27">
        <v>275</v>
      </c>
      <c r="L18" s="27"/>
      <c r="M18" s="27"/>
      <c r="N18" s="27"/>
      <c r="O18" s="27"/>
    </row>
    <row r="19" spans="1:15" ht="15" customHeight="1" x14ac:dyDescent="0.25">
      <c r="A19" s="29">
        <v>15</v>
      </c>
      <c r="B19" s="29" t="s">
        <v>246</v>
      </c>
      <c r="C19" s="30">
        <f t="shared" si="0"/>
        <v>1050</v>
      </c>
      <c r="D19" s="27">
        <v>0</v>
      </c>
      <c r="E19" s="27">
        <v>175</v>
      </c>
      <c r="F19" s="27">
        <v>0</v>
      </c>
      <c r="G19" s="27">
        <v>160</v>
      </c>
      <c r="H19" s="27">
        <v>115</v>
      </c>
      <c r="I19" s="27">
        <v>175</v>
      </c>
      <c r="J19" s="27">
        <v>0</v>
      </c>
      <c r="K19" s="27">
        <v>425</v>
      </c>
      <c r="L19" s="27"/>
      <c r="M19" s="27"/>
      <c r="N19" s="27"/>
      <c r="O19" s="27"/>
    </row>
    <row r="20" spans="1:15" ht="15" customHeight="1" x14ac:dyDescent="0.25">
      <c r="A20" s="29">
        <v>16</v>
      </c>
      <c r="B20" s="29" t="s">
        <v>324</v>
      </c>
      <c r="C20" s="30">
        <f t="shared" si="0"/>
        <v>1000</v>
      </c>
      <c r="D20" s="27">
        <v>325</v>
      </c>
      <c r="E20" s="27">
        <v>325</v>
      </c>
      <c r="F20" s="27">
        <v>350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/>
      <c r="M20" s="27"/>
      <c r="N20" s="27"/>
      <c r="O20" s="27"/>
    </row>
    <row r="21" spans="1:15" ht="15" customHeight="1" x14ac:dyDescent="0.25">
      <c r="A21" s="29">
        <v>17</v>
      </c>
      <c r="B21" s="29" t="s">
        <v>294</v>
      </c>
      <c r="C21" s="30">
        <f t="shared" si="0"/>
        <v>970</v>
      </c>
      <c r="D21" s="27">
        <v>300</v>
      </c>
      <c r="E21" s="27">
        <v>250</v>
      </c>
      <c r="F21" s="27">
        <v>0</v>
      </c>
      <c r="G21" s="27">
        <v>115</v>
      </c>
      <c r="H21" s="27">
        <v>0</v>
      </c>
      <c r="I21" s="27">
        <v>145</v>
      </c>
      <c r="J21" s="27">
        <v>160</v>
      </c>
      <c r="K21" s="27">
        <v>0</v>
      </c>
      <c r="L21" s="27"/>
      <c r="M21" s="27"/>
      <c r="N21" s="27"/>
      <c r="O21" s="27"/>
    </row>
    <row r="22" spans="1:15" ht="15" customHeight="1" x14ac:dyDescent="0.25">
      <c r="A22" s="29">
        <v>18</v>
      </c>
      <c r="B22" s="29" t="s">
        <v>350</v>
      </c>
      <c r="C22" s="30">
        <f t="shared" si="0"/>
        <v>820</v>
      </c>
      <c r="D22" s="27">
        <v>0</v>
      </c>
      <c r="E22" s="27">
        <v>0</v>
      </c>
      <c r="F22" s="27">
        <v>425</v>
      </c>
      <c r="G22" s="27">
        <v>0</v>
      </c>
      <c r="H22" s="27">
        <v>0</v>
      </c>
      <c r="I22" s="27">
        <v>250</v>
      </c>
      <c r="J22" s="27">
        <v>145</v>
      </c>
      <c r="K22" s="27">
        <v>0</v>
      </c>
      <c r="L22" s="27"/>
      <c r="M22" s="27"/>
      <c r="N22" s="27"/>
      <c r="O22" s="27"/>
    </row>
    <row r="23" spans="1:15" ht="15" customHeight="1" x14ac:dyDescent="0.25">
      <c r="A23" s="29">
        <v>19</v>
      </c>
      <c r="B23" s="29" t="s">
        <v>258</v>
      </c>
      <c r="C23" s="30">
        <f t="shared" si="0"/>
        <v>575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575</v>
      </c>
      <c r="J23" s="27">
        <v>0</v>
      </c>
      <c r="K23" s="27">
        <v>0</v>
      </c>
      <c r="L23" s="27"/>
      <c r="M23" s="27"/>
      <c r="N23" s="27"/>
      <c r="O23" s="27"/>
    </row>
    <row r="24" spans="1:15" ht="15" customHeight="1" x14ac:dyDescent="0.25">
      <c r="A24" s="29">
        <v>19</v>
      </c>
      <c r="B24" s="29" t="s">
        <v>195</v>
      </c>
      <c r="C24" s="30">
        <f t="shared" si="0"/>
        <v>575</v>
      </c>
      <c r="D24" s="27">
        <v>0</v>
      </c>
      <c r="E24" s="27">
        <v>0</v>
      </c>
      <c r="F24" s="27">
        <v>575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/>
      <c r="M24" s="27"/>
      <c r="N24" s="27"/>
      <c r="O24" s="27"/>
    </row>
    <row r="25" spans="1:15" ht="15" customHeight="1" x14ac:dyDescent="0.25">
      <c r="A25" s="29">
        <v>19</v>
      </c>
      <c r="B25" s="29" t="s">
        <v>268</v>
      </c>
      <c r="C25" s="30">
        <f t="shared" si="0"/>
        <v>575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575</v>
      </c>
      <c r="L25" s="27"/>
      <c r="M25" s="27"/>
      <c r="N25" s="27"/>
      <c r="O25" s="27"/>
    </row>
    <row r="26" spans="1:15" ht="15" customHeight="1" x14ac:dyDescent="0.25">
      <c r="A26" s="29">
        <v>19</v>
      </c>
      <c r="B26" s="29" t="s">
        <v>283</v>
      </c>
      <c r="C26" s="30">
        <f t="shared" si="0"/>
        <v>575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200</v>
      </c>
      <c r="J26" s="27">
        <v>375</v>
      </c>
      <c r="K26" s="27">
        <v>0</v>
      </c>
      <c r="L26" s="27"/>
      <c r="M26" s="27"/>
      <c r="N26" s="27"/>
      <c r="O26" s="27"/>
    </row>
    <row r="27" spans="1:15" ht="15" customHeight="1" x14ac:dyDescent="0.25">
      <c r="A27" s="29">
        <v>20</v>
      </c>
      <c r="B27" s="29" t="s">
        <v>293</v>
      </c>
      <c r="C27" s="30">
        <f t="shared" si="0"/>
        <v>500</v>
      </c>
      <c r="D27" s="27">
        <v>175</v>
      </c>
      <c r="E27" s="27">
        <v>0</v>
      </c>
      <c r="F27" s="27">
        <v>0</v>
      </c>
      <c r="G27" s="27">
        <v>0</v>
      </c>
      <c r="H27" s="27">
        <v>325</v>
      </c>
      <c r="I27" s="27">
        <v>0</v>
      </c>
      <c r="J27" s="27">
        <v>0</v>
      </c>
      <c r="K27" s="27">
        <v>0</v>
      </c>
      <c r="L27" s="27"/>
      <c r="M27" s="27"/>
      <c r="N27" s="27"/>
      <c r="O27" s="27"/>
    </row>
    <row r="28" spans="1:15" ht="15" customHeight="1" x14ac:dyDescent="0.25">
      <c r="A28" s="29">
        <v>21</v>
      </c>
      <c r="B28" s="29" t="s">
        <v>244</v>
      </c>
      <c r="C28" s="30">
        <f t="shared" si="0"/>
        <v>485</v>
      </c>
      <c r="D28" s="27">
        <v>160</v>
      </c>
      <c r="E28" s="27">
        <v>0</v>
      </c>
      <c r="F28" s="27">
        <v>0</v>
      </c>
      <c r="G28" s="27">
        <v>325</v>
      </c>
      <c r="H28" s="27">
        <v>0</v>
      </c>
      <c r="I28" s="27">
        <v>0</v>
      </c>
      <c r="J28" s="27">
        <v>0</v>
      </c>
      <c r="K28" s="27">
        <v>0</v>
      </c>
      <c r="L28" s="27"/>
      <c r="M28" s="27"/>
      <c r="N28" s="27"/>
      <c r="O28" s="27"/>
    </row>
    <row r="29" spans="1:15" ht="15" customHeight="1" x14ac:dyDescent="0.25">
      <c r="A29" s="29">
        <v>22</v>
      </c>
      <c r="B29" s="29" t="s">
        <v>365</v>
      </c>
      <c r="C29" s="30">
        <f t="shared" si="0"/>
        <v>480</v>
      </c>
      <c r="D29" s="27">
        <v>0</v>
      </c>
      <c r="E29" s="27">
        <v>0</v>
      </c>
      <c r="F29" s="27">
        <v>0</v>
      </c>
      <c r="G29" s="27">
        <v>0</v>
      </c>
      <c r="H29" s="27">
        <v>130</v>
      </c>
      <c r="I29" s="27">
        <v>0</v>
      </c>
      <c r="J29" s="27">
        <v>0</v>
      </c>
      <c r="K29" s="27">
        <v>350</v>
      </c>
      <c r="L29" s="27"/>
      <c r="M29" s="27"/>
      <c r="N29" s="27"/>
      <c r="O29" s="27"/>
    </row>
    <row r="30" spans="1:15" ht="15" customHeight="1" x14ac:dyDescent="0.25">
      <c r="A30" s="29">
        <v>23</v>
      </c>
      <c r="B30" s="29" t="s">
        <v>360</v>
      </c>
      <c r="C30" s="30">
        <f t="shared" si="0"/>
        <v>425</v>
      </c>
      <c r="D30" s="27">
        <v>0</v>
      </c>
      <c r="E30" s="27">
        <v>0</v>
      </c>
      <c r="F30" s="27">
        <v>0</v>
      </c>
      <c r="G30" s="27">
        <v>425</v>
      </c>
      <c r="H30" s="27">
        <v>0</v>
      </c>
      <c r="I30" s="27">
        <v>0</v>
      </c>
      <c r="J30" s="27">
        <v>0</v>
      </c>
      <c r="K30" s="27">
        <v>0</v>
      </c>
      <c r="L30" s="27"/>
      <c r="M30" s="27"/>
      <c r="N30" s="27"/>
      <c r="O30" s="27"/>
    </row>
    <row r="31" spans="1:15" ht="15" customHeight="1" x14ac:dyDescent="0.25">
      <c r="A31" s="29">
        <v>23</v>
      </c>
      <c r="B31" s="29" t="s">
        <v>316</v>
      </c>
      <c r="C31" s="30">
        <f t="shared" si="0"/>
        <v>425</v>
      </c>
      <c r="D31" s="27">
        <v>425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/>
      <c r="M31" s="27"/>
      <c r="N31" s="27"/>
      <c r="O31" s="27"/>
    </row>
    <row r="32" spans="1:15" ht="15" customHeight="1" x14ac:dyDescent="0.25">
      <c r="A32" s="29">
        <v>24</v>
      </c>
      <c r="B32" s="29" t="s">
        <v>339</v>
      </c>
      <c r="C32" s="30">
        <f t="shared" si="0"/>
        <v>380</v>
      </c>
      <c r="D32" s="27">
        <v>250</v>
      </c>
      <c r="E32" s="27">
        <v>0</v>
      </c>
      <c r="F32" s="27">
        <v>0</v>
      </c>
      <c r="G32" s="27">
        <v>130</v>
      </c>
      <c r="H32" s="27">
        <v>0</v>
      </c>
      <c r="I32" s="27">
        <v>0</v>
      </c>
      <c r="J32" s="27">
        <v>0</v>
      </c>
      <c r="K32" s="27">
        <v>0</v>
      </c>
      <c r="L32" s="27"/>
      <c r="M32" s="27"/>
      <c r="N32" s="27"/>
      <c r="O32" s="27"/>
    </row>
    <row r="33" spans="1:15" ht="15" customHeight="1" x14ac:dyDescent="0.25">
      <c r="A33" s="29">
        <v>25</v>
      </c>
      <c r="B33" s="29" t="s">
        <v>346</v>
      </c>
      <c r="C33" s="30">
        <f t="shared" si="0"/>
        <v>375</v>
      </c>
      <c r="D33" s="27">
        <v>375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/>
      <c r="M33" s="27"/>
      <c r="N33" s="27"/>
      <c r="O33" s="27"/>
    </row>
    <row r="34" spans="1:15" ht="15" customHeight="1" x14ac:dyDescent="0.25">
      <c r="A34" s="29">
        <v>25</v>
      </c>
      <c r="B34" s="29" t="s">
        <v>361</v>
      </c>
      <c r="C34" s="30">
        <f t="shared" si="0"/>
        <v>375</v>
      </c>
      <c r="D34" s="27">
        <v>0</v>
      </c>
      <c r="E34" s="27">
        <v>0</v>
      </c>
      <c r="F34" s="27">
        <v>0</v>
      </c>
      <c r="G34" s="27">
        <v>375</v>
      </c>
      <c r="H34" s="27">
        <v>0</v>
      </c>
      <c r="I34" s="27">
        <v>0</v>
      </c>
      <c r="J34" s="27">
        <v>0</v>
      </c>
      <c r="K34" s="27">
        <v>0</v>
      </c>
      <c r="L34" s="27"/>
      <c r="M34" s="27"/>
      <c r="N34" s="27"/>
      <c r="O34" s="27"/>
    </row>
    <row r="35" spans="1:15" ht="15" customHeight="1" x14ac:dyDescent="0.25">
      <c r="A35" s="29">
        <v>26</v>
      </c>
      <c r="B35" s="29" t="s">
        <v>363</v>
      </c>
      <c r="C35" s="30">
        <f t="shared" si="0"/>
        <v>360</v>
      </c>
      <c r="D35" s="27">
        <v>0</v>
      </c>
      <c r="E35" s="27">
        <v>0</v>
      </c>
      <c r="F35" s="27">
        <v>0</v>
      </c>
      <c r="G35" s="27">
        <v>0</v>
      </c>
      <c r="H35" s="27">
        <v>200</v>
      </c>
      <c r="I35" s="27">
        <v>0</v>
      </c>
      <c r="J35" s="27">
        <v>0</v>
      </c>
      <c r="K35" s="27">
        <v>160</v>
      </c>
      <c r="L35" s="27"/>
      <c r="M35" s="27"/>
      <c r="N35" s="27"/>
      <c r="O35" s="27"/>
    </row>
    <row r="36" spans="1:15" ht="15" customHeight="1" x14ac:dyDescent="0.25">
      <c r="A36" s="29">
        <v>27</v>
      </c>
      <c r="B36" s="29" t="s">
        <v>362</v>
      </c>
      <c r="C36" s="30">
        <f t="shared" si="0"/>
        <v>350</v>
      </c>
      <c r="D36" s="27">
        <v>0</v>
      </c>
      <c r="E36" s="27">
        <v>0</v>
      </c>
      <c r="F36" s="27">
        <v>0</v>
      </c>
      <c r="G36" s="27">
        <v>350</v>
      </c>
      <c r="H36" s="27">
        <v>0</v>
      </c>
      <c r="I36" s="27">
        <v>0</v>
      </c>
      <c r="J36" s="27">
        <v>0</v>
      </c>
      <c r="K36" s="27">
        <v>0</v>
      </c>
      <c r="L36" s="27"/>
      <c r="M36" s="27"/>
      <c r="N36" s="27"/>
      <c r="O36" s="27"/>
    </row>
    <row r="37" spans="1:15" ht="15" customHeight="1" x14ac:dyDescent="0.25">
      <c r="A37" s="29">
        <v>27</v>
      </c>
      <c r="B37" s="29" t="s">
        <v>303</v>
      </c>
      <c r="C37" s="30">
        <f t="shared" ref="C37:C68" si="1">SUM(D37:O37)</f>
        <v>350</v>
      </c>
      <c r="D37" s="27">
        <v>0</v>
      </c>
      <c r="E37" s="27">
        <v>0</v>
      </c>
      <c r="F37" s="27">
        <v>0</v>
      </c>
      <c r="G37" s="27">
        <v>0</v>
      </c>
      <c r="H37" s="27">
        <v>350</v>
      </c>
      <c r="I37" s="27">
        <v>0</v>
      </c>
      <c r="J37" s="27">
        <v>0</v>
      </c>
      <c r="K37" s="27">
        <v>0</v>
      </c>
      <c r="L37" s="27"/>
      <c r="M37" s="27"/>
      <c r="N37" s="27"/>
      <c r="O37" s="27"/>
    </row>
    <row r="38" spans="1:15" ht="15" customHeight="1" x14ac:dyDescent="0.25">
      <c r="A38" s="29">
        <v>27</v>
      </c>
      <c r="B38" s="29" t="s">
        <v>347</v>
      </c>
      <c r="C38" s="30">
        <f t="shared" si="1"/>
        <v>350</v>
      </c>
      <c r="D38" s="27">
        <v>350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/>
      <c r="M38" s="27"/>
      <c r="N38" s="27"/>
      <c r="O38" s="27"/>
    </row>
    <row r="39" spans="1:15" ht="15" customHeight="1" x14ac:dyDescent="0.25">
      <c r="A39" s="29">
        <v>28</v>
      </c>
      <c r="B39" s="29" t="s">
        <v>351</v>
      </c>
      <c r="C39" s="30">
        <f t="shared" si="1"/>
        <v>350</v>
      </c>
      <c r="D39" s="27">
        <v>0</v>
      </c>
      <c r="E39" s="27">
        <v>0</v>
      </c>
      <c r="F39" s="27">
        <v>350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/>
      <c r="M39" s="27"/>
      <c r="N39" s="27"/>
      <c r="O39" s="27"/>
    </row>
    <row r="40" spans="1:15" ht="15" customHeight="1" x14ac:dyDescent="0.25">
      <c r="A40" s="29">
        <v>28</v>
      </c>
      <c r="B40" s="29" t="s">
        <v>354</v>
      </c>
      <c r="C40" s="30">
        <f t="shared" si="1"/>
        <v>275</v>
      </c>
      <c r="D40" s="27">
        <v>0</v>
      </c>
      <c r="E40" s="27">
        <v>0</v>
      </c>
      <c r="F40" s="27">
        <v>275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/>
      <c r="M40" s="27"/>
      <c r="N40" s="27"/>
      <c r="O40" s="27"/>
    </row>
    <row r="41" spans="1:15" ht="15" customHeight="1" x14ac:dyDescent="0.25">
      <c r="A41" s="29">
        <v>29</v>
      </c>
      <c r="B41" s="29" t="s">
        <v>297</v>
      </c>
      <c r="C41" s="30">
        <f t="shared" si="1"/>
        <v>275</v>
      </c>
      <c r="D41" s="27">
        <v>275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/>
      <c r="M41" s="27"/>
      <c r="N41" s="27"/>
      <c r="O41" s="27"/>
    </row>
    <row r="42" spans="1:15" ht="15" customHeight="1" x14ac:dyDescent="0.25">
      <c r="A42" s="29">
        <v>30</v>
      </c>
      <c r="B42" s="29" t="s">
        <v>291</v>
      </c>
      <c r="C42" s="30">
        <f t="shared" si="1"/>
        <v>250</v>
      </c>
      <c r="D42" s="27">
        <v>0</v>
      </c>
      <c r="E42" s="27">
        <v>0</v>
      </c>
      <c r="F42" s="27">
        <v>0</v>
      </c>
      <c r="G42" s="27">
        <v>0</v>
      </c>
      <c r="H42" s="27">
        <v>250</v>
      </c>
      <c r="I42" s="27">
        <v>0</v>
      </c>
      <c r="J42" s="27">
        <v>0</v>
      </c>
      <c r="K42" s="27">
        <v>0</v>
      </c>
      <c r="L42" s="27"/>
      <c r="M42" s="27"/>
      <c r="N42" s="27"/>
      <c r="O42" s="27"/>
    </row>
    <row r="43" spans="1:15" ht="15" customHeight="1" x14ac:dyDescent="0.25">
      <c r="A43" s="29">
        <v>31</v>
      </c>
      <c r="B43" s="29" t="s">
        <v>338</v>
      </c>
      <c r="C43" s="30">
        <f t="shared" si="1"/>
        <v>225</v>
      </c>
      <c r="D43" s="27">
        <v>225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/>
      <c r="M43" s="27"/>
      <c r="N43" s="27"/>
      <c r="O43" s="27"/>
    </row>
    <row r="44" spans="1:15" ht="15" customHeight="1" x14ac:dyDescent="0.25">
      <c r="A44" s="29">
        <v>31</v>
      </c>
      <c r="B44" s="29" t="s">
        <v>366</v>
      </c>
      <c r="C44" s="30">
        <f t="shared" si="1"/>
        <v>225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225</v>
      </c>
      <c r="K44" s="27">
        <v>0</v>
      </c>
      <c r="L44" s="27"/>
      <c r="M44" s="27"/>
      <c r="N44" s="27"/>
      <c r="O44" s="27"/>
    </row>
    <row r="45" spans="1:15" ht="15" customHeight="1" x14ac:dyDescent="0.25">
      <c r="A45" s="29">
        <v>32</v>
      </c>
      <c r="B45" s="29" t="s">
        <v>353</v>
      </c>
      <c r="C45" s="30">
        <f t="shared" si="1"/>
        <v>200</v>
      </c>
      <c r="D45" s="27">
        <v>0</v>
      </c>
      <c r="E45" s="27">
        <v>0</v>
      </c>
      <c r="F45" s="27">
        <v>200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/>
      <c r="M45" s="27"/>
      <c r="N45" s="27"/>
      <c r="O45" s="27"/>
    </row>
    <row r="46" spans="1:15" ht="15" customHeight="1" x14ac:dyDescent="0.25">
      <c r="A46" s="29">
        <v>32</v>
      </c>
      <c r="B46" s="29" t="s">
        <v>367</v>
      </c>
      <c r="C46" s="30">
        <f t="shared" si="1"/>
        <v>200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200</v>
      </c>
      <c r="K46" s="27">
        <v>0</v>
      </c>
      <c r="L46" s="27"/>
      <c r="M46" s="27"/>
      <c r="N46" s="27"/>
      <c r="O46" s="27"/>
    </row>
    <row r="47" spans="1:15" ht="15" customHeight="1" x14ac:dyDescent="0.25">
      <c r="A47" s="29">
        <v>32</v>
      </c>
      <c r="B47" s="29" t="s">
        <v>349</v>
      </c>
      <c r="C47" s="30">
        <f t="shared" si="1"/>
        <v>200</v>
      </c>
      <c r="D47" s="27">
        <v>0</v>
      </c>
      <c r="E47" s="27">
        <v>200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/>
      <c r="M47" s="27"/>
      <c r="N47" s="27"/>
      <c r="O47" s="27"/>
    </row>
    <row r="48" spans="1:15" ht="15" customHeight="1" x14ac:dyDescent="0.25">
      <c r="A48" s="58">
        <v>33</v>
      </c>
      <c r="B48" s="58" t="s">
        <v>355</v>
      </c>
      <c r="C48" s="59">
        <f t="shared" si="1"/>
        <v>175</v>
      </c>
      <c r="D48" s="27">
        <v>0</v>
      </c>
      <c r="E48" s="27">
        <v>0</v>
      </c>
      <c r="F48" s="27">
        <v>175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/>
      <c r="M48" s="27"/>
      <c r="N48" s="27"/>
      <c r="O48" s="27"/>
    </row>
    <row r="49" spans="1:15" ht="15" customHeight="1" x14ac:dyDescent="0.25">
      <c r="A49" s="58">
        <v>34</v>
      </c>
      <c r="B49" s="58" t="s">
        <v>364</v>
      </c>
      <c r="C49" s="59">
        <f t="shared" si="1"/>
        <v>160</v>
      </c>
      <c r="D49" s="27">
        <v>0</v>
      </c>
      <c r="E49" s="27">
        <v>0</v>
      </c>
      <c r="F49" s="27">
        <v>0</v>
      </c>
      <c r="G49" s="27">
        <v>0</v>
      </c>
      <c r="H49" s="27">
        <v>160</v>
      </c>
      <c r="I49" s="27">
        <v>0</v>
      </c>
      <c r="J49" s="27">
        <v>0</v>
      </c>
      <c r="K49" s="27">
        <v>0</v>
      </c>
      <c r="L49" s="27"/>
      <c r="M49" s="27"/>
      <c r="N49" s="27"/>
      <c r="O49" s="27"/>
    </row>
    <row r="50" spans="1:15" ht="15" customHeight="1" x14ac:dyDescent="0.25">
      <c r="A50" s="58">
        <v>34</v>
      </c>
      <c r="B50" s="58" t="s">
        <v>356</v>
      </c>
      <c r="C50" s="59">
        <f t="shared" si="1"/>
        <v>160</v>
      </c>
      <c r="D50" s="27">
        <v>0</v>
      </c>
      <c r="E50" s="27">
        <v>0</v>
      </c>
      <c r="F50" s="27">
        <v>160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/>
      <c r="M50" s="27"/>
      <c r="N50" s="27"/>
      <c r="O50" s="27"/>
    </row>
    <row r="51" spans="1:15" ht="15" customHeight="1" x14ac:dyDescent="0.25">
      <c r="A51" s="58">
        <v>35</v>
      </c>
      <c r="B51" s="58" t="s">
        <v>369</v>
      </c>
      <c r="C51" s="59">
        <f t="shared" si="1"/>
        <v>145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145</v>
      </c>
      <c r="L51" s="27"/>
      <c r="M51" s="27"/>
      <c r="N51" s="27"/>
      <c r="O51" s="27"/>
    </row>
    <row r="52" spans="1:15" ht="15" customHeight="1" x14ac:dyDescent="0.25">
      <c r="A52" s="58">
        <v>35</v>
      </c>
      <c r="B52" s="58" t="s">
        <v>357</v>
      </c>
      <c r="C52" s="59">
        <f t="shared" si="1"/>
        <v>145</v>
      </c>
      <c r="D52" s="27">
        <v>0</v>
      </c>
      <c r="E52" s="27">
        <v>0</v>
      </c>
      <c r="F52" s="27">
        <v>145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/>
      <c r="M52" s="27"/>
      <c r="N52" s="27"/>
      <c r="O52" s="27"/>
    </row>
    <row r="53" spans="1:15" ht="15" customHeight="1" x14ac:dyDescent="0.25">
      <c r="A53" s="58">
        <v>36</v>
      </c>
      <c r="B53" s="58" t="s">
        <v>337</v>
      </c>
      <c r="C53" s="59">
        <f t="shared" si="1"/>
        <v>130</v>
      </c>
      <c r="D53" s="27">
        <v>130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/>
      <c r="M53" s="27"/>
      <c r="N53" s="27"/>
      <c r="O53" s="27"/>
    </row>
    <row r="54" spans="1:15" ht="15" customHeight="1" x14ac:dyDescent="0.25">
      <c r="A54" s="58">
        <v>36</v>
      </c>
      <c r="B54" s="58" t="s">
        <v>358</v>
      </c>
      <c r="C54" s="59">
        <f t="shared" si="1"/>
        <v>130</v>
      </c>
      <c r="D54" s="27">
        <v>0</v>
      </c>
      <c r="E54" s="27">
        <v>0</v>
      </c>
      <c r="F54" s="27">
        <v>130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/>
      <c r="M54" s="27"/>
      <c r="N54" s="27"/>
      <c r="O54" s="27"/>
    </row>
    <row r="55" spans="1:15" ht="15" customHeight="1" x14ac:dyDescent="0.25">
      <c r="A55" s="58">
        <v>37</v>
      </c>
      <c r="B55" s="58" t="s">
        <v>368</v>
      </c>
      <c r="C55" s="59">
        <f t="shared" si="1"/>
        <v>115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115</v>
      </c>
      <c r="K55" s="27">
        <v>0</v>
      </c>
      <c r="L55" s="27"/>
      <c r="M55" s="27"/>
      <c r="N55" s="27"/>
      <c r="O55" s="27"/>
    </row>
    <row r="56" spans="1:15" ht="15" customHeight="1" x14ac:dyDescent="0.25">
      <c r="A56" s="58">
        <v>37</v>
      </c>
      <c r="B56" s="58" t="s">
        <v>359</v>
      </c>
      <c r="C56" s="59">
        <f t="shared" si="1"/>
        <v>115</v>
      </c>
      <c r="D56" s="27">
        <v>0</v>
      </c>
      <c r="E56" s="27">
        <v>0</v>
      </c>
      <c r="F56" s="27">
        <v>115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/>
      <c r="M56" s="27"/>
      <c r="N56" s="27"/>
      <c r="O56" s="27"/>
    </row>
    <row r="58" spans="1:15" ht="18.75" customHeight="1" x14ac:dyDescent="0.25">
      <c r="A58" s="32" t="s">
        <v>3</v>
      </c>
      <c r="B58" s="33"/>
      <c r="C58" s="3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8.75" customHeight="1" x14ac:dyDescent="0.25">
      <c r="A59" s="34" t="s">
        <v>4</v>
      </c>
      <c r="B59" s="35"/>
      <c r="C59" s="3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6" t="s">
        <v>5</v>
      </c>
      <c r="B60" s="37"/>
      <c r="C60" s="37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</sheetData>
  <sortState ref="A5:K56">
    <sortCondition descending="1" ref="C5:C56"/>
  </sortState>
  <mergeCells count="6">
    <mergeCell ref="A58:C58"/>
    <mergeCell ref="A59:C59"/>
    <mergeCell ref="A60:C60"/>
    <mergeCell ref="A1:O1"/>
    <mergeCell ref="A2:O2"/>
    <mergeCell ref="A3:O3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326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278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11-25-25 - 2-22-26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'11-25-25 - 2-22-26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2026-01-28T11:00:20Z</dcterms:modified>
</cp:coreProperties>
</file>