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5-25 - 8-31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3">'5-4-24 - 7-20-24 (2 quarter)'!$A$1:$O$28</definedName>
    <definedName name="_xlnm.Print_Area" localSheetId="0">'6-15-25 - 8-31-25 (1 quarter)'!$A$1:$O$57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61" l="1"/>
  <c r="H11" i="61"/>
  <c r="H24" i="61"/>
  <c r="H8" i="61"/>
  <c r="H15" i="61"/>
  <c r="H9" i="61"/>
  <c r="H14" i="61"/>
  <c r="H16" i="61"/>
  <c r="H17" i="61"/>
  <c r="H10" i="61"/>
  <c r="H18" i="61"/>
  <c r="H51" i="61" l="1"/>
  <c r="C51" i="61" s="1"/>
  <c r="H20" i="61"/>
  <c r="H38" i="61"/>
  <c r="H42" i="61"/>
  <c r="C42" i="61"/>
  <c r="H30" i="61"/>
  <c r="H23" i="61"/>
  <c r="G21" i="61"/>
  <c r="C18" i="61"/>
  <c r="C38" i="61"/>
  <c r="C16" i="61"/>
  <c r="G13" i="61"/>
  <c r="C44" i="61"/>
  <c r="C36" i="61"/>
  <c r="C28" i="61"/>
  <c r="C31" i="61"/>
  <c r="G32" i="61"/>
  <c r="G47" i="61"/>
  <c r="C47" i="61"/>
  <c r="G45" i="61"/>
  <c r="C45" i="61"/>
  <c r="G26" i="61"/>
  <c r="G9" i="61"/>
  <c r="G40" i="61"/>
  <c r="C40" i="61"/>
  <c r="G27" i="61"/>
  <c r="G37" i="61"/>
  <c r="C37" i="61"/>
  <c r="G34" i="61"/>
  <c r="C34" i="61"/>
  <c r="G33" i="61"/>
  <c r="C33" i="61"/>
  <c r="G23" i="61"/>
  <c r="C23" i="61"/>
  <c r="G22" i="61"/>
  <c r="G20" i="61"/>
  <c r="C53" i="61"/>
  <c r="C20" i="61"/>
  <c r="C48" i="61"/>
  <c r="C17" i="61"/>
  <c r="C24" i="61"/>
  <c r="C43" i="61"/>
  <c r="C32" i="61"/>
  <c r="C39" i="61"/>
  <c r="C21" i="61"/>
  <c r="C27" i="61"/>
  <c r="C19" i="61"/>
  <c r="C14" i="61" l="1"/>
  <c r="C35" i="61"/>
  <c r="C26" i="61"/>
  <c r="C52" i="61" l="1"/>
  <c r="C50" i="61"/>
  <c r="C46" i="61"/>
  <c r="C25" i="61"/>
  <c r="C13" i="61"/>
  <c r="C22" i="61"/>
  <c r="C29" i="61" l="1"/>
  <c r="C9" i="61" l="1"/>
  <c r="C41" i="61"/>
  <c r="C10" i="61"/>
  <c r="C30" i="61"/>
  <c r="C8" i="61" l="1"/>
  <c r="C12" i="61"/>
  <c r="C11" i="61"/>
  <c r="C15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<sst xmlns="http://schemas.openxmlformats.org/spreadsheetml/2006/main" count="610" uniqueCount="299">
  <si>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</si>
  <si>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</si>
  <si>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</si>
  <si>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</si>
  <si>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</si>
  <si>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</si>
  <si>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</si>
  <si>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</si>
  <si>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</si>
  <si>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</si>
  <si>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</si>
  <si>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</si>
  <si>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</si>
  <si>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</si>
  <si>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</si>
  <si>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</si>
  <si>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</si>
  <si>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</si>
  <si>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</si>
  <si>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</si>
  <si>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</si>
  <si>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</si>
  <si>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</si>
  <si>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</si>
  <si>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</si>
  <si>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</si>
  <si>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</si>
  <si>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</si>
  <si>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</si>
  <si>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</si>
  <si>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</si>
  <si>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</si>
  <si>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</si>
  <si>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</si>
  <si>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</si>
  <si>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</si>
  <si>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</si>
  <si>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</si>
  <si>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</si>
  <si>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</si>
  <si>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</si>
  <si>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</si>
  <si>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</si>
  <si>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</si>
  <si>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</si>
  <si>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</si>
  <si>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</si>
  <si>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</si>
  <si>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</si>
  <si>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</si>
  <si>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</si>
  <si>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</si>
  <si>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</si>
  <si>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</si>
  <si>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</si>
  <si>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</si>
  <si>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</si>
  <si>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</si>
  <si>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</si>
  <si>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</si>
  <si>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</si>
  <si>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</si>
  <si>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</si>
  <si>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</si>
  <si>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</si>
  <si>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</si>
  <si>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</si>
  <si>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</si>
  <si>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</si>
  <si>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</si>
  <si>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</si>
  <si>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</si>
  <si>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</si>
  <si>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</si>
  <si>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</si>
  <si>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</si>
  <si>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</si>
  <si>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</si>
  <si>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</si>
  <si>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</si>
  <si>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</si>
  <si>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</si>
  <si>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</si>
  <si>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</si>
  <si>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</si>
  <si>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</si>
  <si>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</si>
  <si>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</si>
  <si>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</si>
  <si>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</si>
  <si>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</si>
  <si>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</si>
  <si>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</si>
  <si>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</si>
  <si>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</si>
  <si>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</si>
  <si>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</si>
  <si>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</si>
  <si>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</si>
  <si>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</si>
  <si>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</si>
  <si>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</si>
  <si>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</si>
  <si>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</si>
  <si>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</si>
  <si>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</si>
  <si>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</si>
  <si>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</si>
  <si>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</si>
  <si>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</si>
  <si>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</si>
  <si>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</si>
  <si>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</si>
  <si>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</si>
  <si>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</si>
  <si>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</si>
  <si>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</si>
  <si>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</si>
  <si>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</si>
  <si>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</si>
  <si>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</si>
  <si>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</si>
  <si>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</si>
  <si>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</si>
  <si>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</si>
  <si>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</si>
  <si>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</si>
  <si>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</si>
  <si>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</si>
  <si>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</si>
  <si>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</si>
  <si>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</si>
  <si>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</si>
  <si>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</si>
  <si>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</si>
  <si>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</si>
  <si>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</si>
  <si>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</si>
  <si>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</si>
  <si>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</si>
  <si>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</si>
  <si>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</si>
  <si>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</si>
  <si>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</si>
  <si>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</si>
  <si>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</si>
  <si>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</si>
  <si>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</si>
  <si>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</si>
  <si>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</si>
  <si>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</si>
  <si>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</si>
  <si>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</si>
  <si>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</si>
  <si>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</si>
  <si>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</si>
  <si>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</si>
  <si>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</si>
  <si>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</si>
  <si>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</si>
  <si>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</si>
  <si>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</si>
  <si>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</si>
  <si>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</si>
  <si>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</si>
  <si>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</si>
  <si>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</si>
  <si>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</si>
  <si>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</si>
  <si>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</si>
  <si>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</si>
  <si>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</si>
  <si>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</si>
  <si>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</si>
  <si>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</si>
  <si>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</si>
  <si>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</si>
  <si>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</si>
  <si>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</si>
  <si>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</si>
  <si>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</si>
  <si>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</si>
  <si>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</si>
  <si>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</si>
  <si>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</si>
  <si>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</si>
  <si>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</si>
  <si>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</si>
  <si>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</si>
  <si>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</si>
  <si>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</si>
  <si>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</si>
  <si>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</si>
  <si>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</si>
  <si>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</si>
  <si>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</si>
  <si>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</si>
  <si>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</si>
  <si>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</si>
  <si>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</si>
  <si>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</si>
  <si>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</si>
  <si>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</si>
  <si>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</si>
  <si>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</si>
  <si>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</si>
  <si>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</si>
  <si>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</si>
  <si>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</si>
  <si>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</si>
  <si>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</si>
  <si>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</si>
  <si>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</si>
  <si>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</si>
  <si>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</si>
  <si>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</si>
  <si>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</si>
  <si>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</si>
  <si>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</si>
  <si>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</si>
  <si>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</si>
  <si>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</si>
  <si>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</si>
  <si>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</si>
  <si>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</si>
  <si>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</si>
  <si>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</si>
  <si>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</si>
  <si>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</si>
  <si>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</si>
  <si>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</si>
  <si>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</si>
  <si>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</si>
  <si>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</si>
  <si>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</si>
  <si>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</si>
  <si>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</si>
  <si>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</si>
  <si>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</si>
  <si>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</si>
  <si>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</si>
  <si>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</si>
  <si>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</si>
  <si>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</si>
  <si>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</si>
  <si>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</si>
  <si>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</si>
  <si>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</si>
  <si>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</si>
  <si>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</si>
  <si>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</si>
  <si>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</si>
  <si>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</si>
  <si>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</si>
  <si>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</si>
  <si>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</si>
  <si>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</si>
  <si>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</si>
  <si>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</si>
  <si>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</si>
  <si>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</si>
  <si>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</si>
  <si>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</si>
  <si>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</si>
  <si>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</si>
  <si>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</si>
  <si>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</si>
  <si>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</si>
  <si>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</si>
  <si>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</si>
  <si>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</si>
  <si>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</si>
  <si>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</si>
  <si>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</si>
  <si>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</si>
  <si>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</si>
  <si>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</si>
  <si>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</si>
  <si>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8/26-8/31</t>
  </si>
  <si>
    <t>QUARTERLY EVENT:  TUESDAY 9/2/25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</si>
  <si>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</si>
  <si>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</si>
  <si>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</si>
  <si>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</si>
  <si>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</si>
  <si>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</si>
  <si>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</si>
  <si>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</si>
  <si>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</si>
  <si>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</si>
  <si>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</si>
  <si>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Hays, Brian</t>
  </si>
  <si>
    <t>Lynn, Ryan</t>
  </si>
  <si>
    <t>Bremer, Demetra</t>
  </si>
  <si>
    <t>Bremer, Manny</t>
  </si>
  <si>
    <t>Cook, Tim</t>
  </si>
  <si>
    <t>King, Brad</t>
  </si>
  <si>
    <t>Kellum, Jimmy</t>
  </si>
  <si>
    <t>Hays, Judy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</si>
</sst>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I8" sqref="I8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247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279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280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278</v>
      </c>
    </row>
    <row r="8" spans="1:15" ht="15" customHeight="1" x14ac:dyDescent="0.2">
      <c r="A8" s="20">
        <v>1</v>
      </c>
      <c r="B8" s="20" t="s">
        <v>229</v>
      </c>
      <c r="C8" s="22">
        <f>SUM(D8:O8)</f>
        <v>2150</v>
      </c>
      <c r="D8" s="19">
        <v>375</v>
      </c>
      <c r="E8" s="19">
        <v>375</v>
      </c>
      <c r="F8" s="19">
        <v>425</v>
      </c>
      <c r="G8" s="19">
        <v>275</v>
      </c>
      <c r="H8" s="19">
        <f>475+225</f>
        <v>700</v>
      </c>
      <c r="I8" s="19"/>
      <c r="J8" s="19"/>
      <c r="K8" s="19"/>
      <c r="L8" s="19"/>
      <c r="M8" s="19"/>
      <c r="N8" s="19"/>
      <c r="O8" s="19"/>
    </row>
    <row r="9" spans="1:15" ht="15" customHeight="1" x14ac:dyDescent="0.2">
      <c r="A9" s="20">
        <v>2</v>
      </c>
      <c r="B9" s="20" t="s">
        <v>248</v>
      </c>
      <c r="C9" s="22">
        <f>SUM(D9:O9)</f>
        <v>1800</v>
      </c>
      <c r="D9" s="19">
        <v>475</v>
      </c>
      <c r="E9" s="19">
        <v>475</v>
      </c>
      <c r="F9" s="19">
        <v>0</v>
      </c>
      <c r="G9" s="19">
        <f>250</f>
        <v>250</v>
      </c>
      <c r="H9" s="19">
        <f>300+300</f>
        <v>600</v>
      </c>
      <c r="I9" s="19"/>
      <c r="J9" s="19"/>
      <c r="K9" s="19"/>
      <c r="L9" s="19"/>
      <c r="M9" s="19"/>
      <c r="N9" s="19"/>
      <c r="O9" s="19"/>
    </row>
    <row r="10" spans="1:15" ht="15" customHeight="1" x14ac:dyDescent="0.2">
      <c r="A10" s="20">
        <v>3</v>
      </c>
      <c r="B10" s="20" t="s">
        <v>195</v>
      </c>
      <c r="C10" s="22">
        <f>SUM(D10:O10)</f>
        <v>1545</v>
      </c>
      <c r="D10" s="19">
        <v>160</v>
      </c>
      <c r="E10" s="19">
        <v>0</v>
      </c>
      <c r="F10" s="19">
        <v>375</v>
      </c>
      <c r="G10" s="19">
        <v>375</v>
      </c>
      <c r="H10" s="19">
        <f>160+475</f>
        <v>635</v>
      </c>
      <c r="I10" s="19"/>
      <c r="J10" s="19"/>
      <c r="K10" s="19"/>
      <c r="L10" s="19"/>
      <c r="M10" s="19"/>
      <c r="N10" s="19"/>
      <c r="O10" s="19"/>
    </row>
    <row r="11" spans="1:15" ht="15" customHeight="1" x14ac:dyDescent="0.2">
      <c r="A11" s="20">
        <v>4</v>
      </c>
      <c r="B11" s="20" t="s">
        <v>244</v>
      </c>
      <c r="C11" s="22">
        <f>SUM(D11:O11)</f>
        <v>1485</v>
      </c>
      <c r="D11" s="19">
        <v>425</v>
      </c>
      <c r="E11" s="19">
        <v>0</v>
      </c>
      <c r="F11" s="19">
        <v>0</v>
      </c>
      <c r="G11" s="19">
        <v>575</v>
      </c>
      <c r="H11" s="19">
        <f>325+160</f>
        <v>485</v>
      </c>
      <c r="I11" s="19"/>
      <c r="J11" s="19"/>
      <c r="K11" s="19"/>
      <c r="L11" s="19"/>
      <c r="M11" s="19"/>
      <c r="N11" s="19"/>
      <c r="O11" s="19"/>
    </row>
    <row r="12" spans="1:15" ht="15" customHeight="1" x14ac:dyDescent="0.2">
      <c r="A12" s="20">
        <v>5</v>
      </c>
      <c r="B12" s="20" t="s">
        <v>257</v>
      </c>
      <c r="C12" s="22">
        <f>SUM(D12:O12)</f>
        <v>1325</v>
      </c>
      <c r="D12" s="19">
        <v>275</v>
      </c>
      <c r="E12" s="19">
        <v>575</v>
      </c>
      <c r="F12" s="19">
        <v>475</v>
      </c>
      <c r="G12" s="19">
        <v>0</v>
      </c>
      <c r="H12" s="19">
        <v>0</v>
      </c>
      <c r="I12" s="19"/>
      <c r="J12" s="19"/>
      <c r="K12" s="19"/>
      <c r="L12" s="19"/>
      <c r="M12" s="19"/>
      <c r="N12" s="19"/>
      <c r="O12" s="19"/>
    </row>
    <row r="13" spans="1:15" ht="15" customHeight="1" x14ac:dyDescent="0.2">
      <c r="A13" s="20">
        <v>6</v>
      </c>
      <c r="B13" s="20" t="s">
        <v>249</v>
      </c>
      <c r="C13" s="22">
        <f>SUM(D13:O13)</f>
        <v>1320</v>
      </c>
      <c r="D13" s="19">
        <v>575</v>
      </c>
      <c r="E13" s="19">
        <v>325</v>
      </c>
      <c r="F13" s="19">
        <v>0</v>
      </c>
      <c r="G13" s="19">
        <f>145+160</f>
        <v>305</v>
      </c>
      <c r="H13" s="19">
        <v>115</v>
      </c>
      <c r="I13" s="19"/>
      <c r="J13" s="19"/>
      <c r="K13" s="19"/>
      <c r="L13" s="19"/>
      <c r="M13" s="19"/>
      <c r="N13" s="19"/>
      <c r="O13" s="19"/>
    </row>
    <row r="14" spans="1:15" ht="15" customHeight="1" x14ac:dyDescent="0.2">
      <c r="A14" s="20">
        <v>7</v>
      </c>
      <c r="B14" s="20" t="s">
        <v>259</v>
      </c>
      <c r="C14" s="22">
        <f>SUM(D14:O14)</f>
        <v>1250</v>
      </c>
      <c r="D14" s="19">
        <v>0</v>
      </c>
      <c r="E14" s="19">
        <v>275</v>
      </c>
      <c r="F14" s="19">
        <v>200</v>
      </c>
      <c r="G14" s="19">
        <v>250</v>
      </c>
      <c r="H14" s="19">
        <f>200+325</f>
        <v>525</v>
      </c>
      <c r="I14" s="19"/>
      <c r="J14" s="19"/>
      <c r="K14" s="19"/>
      <c r="L14" s="19"/>
      <c r="M14" s="19"/>
      <c r="N14" s="19"/>
      <c r="O14" s="19"/>
    </row>
    <row r="15" spans="1:15" ht="15" customHeight="1" x14ac:dyDescent="0.2">
      <c r="A15" s="20">
        <v>8</v>
      </c>
      <c r="B15" s="20" t="s">
        <v>250</v>
      </c>
      <c r="C15" s="22">
        <f>SUM(D15:O15)</f>
        <v>1215</v>
      </c>
      <c r="D15" s="19">
        <v>350</v>
      </c>
      <c r="E15" s="19">
        <v>300</v>
      </c>
      <c r="F15" s="19">
        <v>0</v>
      </c>
      <c r="G15" s="19">
        <v>175</v>
      </c>
      <c r="H15" s="19">
        <f>115+275</f>
        <v>390</v>
      </c>
      <c r="I15" s="19"/>
      <c r="J15" s="19"/>
      <c r="K15" s="19"/>
      <c r="L15" s="19"/>
      <c r="M15" s="19"/>
      <c r="N15" s="19"/>
      <c r="O15" s="19"/>
    </row>
    <row r="16" spans="1:15" ht="15" customHeight="1" x14ac:dyDescent="0.2">
      <c r="A16" s="20">
        <v>9</v>
      </c>
      <c r="B16" s="20" t="s">
        <v>293</v>
      </c>
      <c r="C16" s="22">
        <f>SUM(D16:O16)</f>
        <v>1055</v>
      </c>
      <c r="D16" s="19">
        <v>0</v>
      </c>
      <c r="E16" s="19">
        <v>0</v>
      </c>
      <c r="F16" s="19">
        <v>0</v>
      </c>
      <c r="G16" s="19">
        <v>130</v>
      </c>
      <c r="H16" s="19">
        <f>575+350</f>
        <v>925</v>
      </c>
      <c r="I16" s="19"/>
      <c r="J16" s="19"/>
      <c r="K16" s="19"/>
      <c r="L16" s="19"/>
      <c r="M16" s="19"/>
      <c r="N16" s="19"/>
      <c r="O16" s="19"/>
    </row>
    <row r="17" spans="1:15" ht="15" customHeight="1" x14ac:dyDescent="0.2">
      <c r="A17" s="20">
        <v>10</v>
      </c>
      <c r="B17" s="20" t="s">
        <v>266</v>
      </c>
      <c r="C17" s="22">
        <f>SUM(D17:O17)</f>
        <v>1005</v>
      </c>
      <c r="D17" s="19">
        <v>0</v>
      </c>
      <c r="E17" s="19">
        <v>0</v>
      </c>
      <c r="F17" s="19">
        <v>160</v>
      </c>
      <c r="G17" s="19">
        <v>145</v>
      </c>
      <c r="H17" s="19">
        <f>275+425</f>
        <v>700</v>
      </c>
      <c r="I17" s="19"/>
      <c r="J17" s="19"/>
      <c r="K17" s="19"/>
      <c r="L17" s="19"/>
      <c r="M17" s="19"/>
      <c r="N17" s="19"/>
      <c r="O17" s="19"/>
    </row>
    <row r="18" spans="1:15" ht="15" customHeight="1" x14ac:dyDescent="0.2">
      <c r="A18" s="20">
        <v>11</v>
      </c>
      <c r="B18" s="20" t="s">
        <v>295</v>
      </c>
      <c r="C18" s="21">
        <f>SUM(D18:O18)</f>
        <v>1000</v>
      </c>
      <c r="D18" s="19">
        <v>0</v>
      </c>
      <c r="E18" s="19">
        <v>0</v>
      </c>
      <c r="F18" s="19">
        <v>0</v>
      </c>
      <c r="G18" s="19">
        <v>0</v>
      </c>
      <c r="H18" s="19">
        <f>425+575</f>
        <v>1000</v>
      </c>
      <c r="I18" s="19"/>
      <c r="J18" s="19"/>
      <c r="K18" s="19"/>
      <c r="L18" s="19"/>
      <c r="M18" s="19"/>
      <c r="N18" s="19"/>
      <c r="O18" s="19"/>
    </row>
    <row r="19" spans="1:15" ht="15" customHeight="1" x14ac:dyDescent="0.2">
      <c r="A19" s="20">
        <v>12</v>
      </c>
      <c r="B19" s="20" t="s">
        <v>260</v>
      </c>
      <c r="C19" s="21">
        <f>SUM(D19:O19)</f>
        <v>950</v>
      </c>
      <c r="D19" s="19">
        <v>0</v>
      </c>
      <c r="E19" s="19">
        <v>0</v>
      </c>
      <c r="F19" s="19">
        <v>575</v>
      </c>
      <c r="G19" s="19">
        <v>200</v>
      </c>
      <c r="H19" s="19">
        <v>175</v>
      </c>
      <c r="I19" s="19"/>
      <c r="J19" s="19"/>
      <c r="K19" s="19"/>
      <c r="L19" s="19"/>
      <c r="M19" s="19"/>
      <c r="N19" s="19"/>
      <c r="O19" s="19"/>
    </row>
    <row r="20" spans="1:15" ht="15" customHeight="1" x14ac:dyDescent="0.2">
      <c r="A20" s="20">
        <v>13</v>
      </c>
      <c r="B20" s="20" t="s">
        <v>268</v>
      </c>
      <c r="C20" s="21">
        <f>SUM(D20:O20)</f>
        <v>850</v>
      </c>
      <c r="D20" s="19">
        <v>0</v>
      </c>
      <c r="E20" s="19">
        <v>0</v>
      </c>
      <c r="F20" s="19">
        <v>130</v>
      </c>
      <c r="G20" s="19">
        <f>575</f>
        <v>575</v>
      </c>
      <c r="H20" s="19">
        <f>145</f>
        <v>145</v>
      </c>
      <c r="I20" s="19"/>
      <c r="J20" s="19"/>
      <c r="K20" s="19"/>
      <c r="L20" s="19"/>
      <c r="M20" s="19"/>
      <c r="N20" s="19"/>
      <c r="O20" s="19"/>
    </row>
    <row r="21" spans="1:15" ht="15" customHeight="1" x14ac:dyDescent="0.2">
      <c r="A21" s="20">
        <v>14</v>
      </c>
      <c r="B21" s="20" t="s">
        <v>288</v>
      </c>
      <c r="C21" s="21">
        <f>SUM(D21:O21)</f>
        <v>845</v>
      </c>
      <c r="D21" s="19">
        <v>0</v>
      </c>
      <c r="E21" s="19">
        <v>0</v>
      </c>
      <c r="F21" s="19">
        <v>300</v>
      </c>
      <c r="G21" s="19">
        <f>115+300</f>
        <v>415</v>
      </c>
      <c r="H21" s="19">
        <v>130</v>
      </c>
      <c r="I21" s="19"/>
      <c r="J21" s="19"/>
      <c r="K21" s="19"/>
      <c r="L21" s="19"/>
      <c r="M21" s="19"/>
      <c r="N21" s="19"/>
      <c r="O21" s="19"/>
    </row>
    <row r="22" spans="1:15" ht="15" customHeight="1" x14ac:dyDescent="0.2">
      <c r="A22" s="20">
        <v>15</v>
      </c>
      <c r="B22" s="20" t="s">
        <v>251</v>
      </c>
      <c r="C22" s="21">
        <f>SUM(D22:O22)</f>
        <v>800</v>
      </c>
      <c r="D22" s="19">
        <v>325</v>
      </c>
      <c r="E22" s="19">
        <v>0</v>
      </c>
      <c r="F22" s="19">
        <v>0</v>
      </c>
      <c r="G22" s="19">
        <f>475</f>
        <v>475</v>
      </c>
      <c r="H22" s="19">
        <v>0</v>
      </c>
      <c r="I22" s="19"/>
      <c r="J22" s="19"/>
      <c r="K22" s="19"/>
      <c r="L22" s="19"/>
      <c r="M22" s="19"/>
      <c r="N22" s="19"/>
      <c r="O22" s="19"/>
    </row>
    <row r="23" spans="1:15" ht="15" customHeight="1" x14ac:dyDescent="0.2">
      <c r="A23" s="20">
        <v>16</v>
      </c>
      <c r="B23" s="20" t="s">
        <v>281</v>
      </c>
      <c r="C23" s="21">
        <f>SUM(D23:O23)</f>
        <v>775</v>
      </c>
      <c r="D23" s="19">
        <v>0</v>
      </c>
      <c r="E23" s="19">
        <v>0</v>
      </c>
      <c r="F23" s="19">
        <v>0</v>
      </c>
      <c r="G23" s="19">
        <f>425</f>
        <v>425</v>
      </c>
      <c r="H23" s="19">
        <f>350</f>
        <v>350</v>
      </c>
      <c r="I23" s="19"/>
      <c r="J23" s="19"/>
      <c r="K23" s="19"/>
      <c r="L23" s="19"/>
      <c r="M23" s="19"/>
      <c r="N23" s="19"/>
      <c r="O23" s="19"/>
    </row>
    <row r="24" spans="1:15" ht="15" customHeight="1" x14ac:dyDescent="0.2">
      <c r="A24" s="20">
        <v>17</v>
      </c>
      <c r="B24" s="20" t="s">
        <v>265</v>
      </c>
      <c r="C24" s="21">
        <f>SUM(D24:O24)</f>
        <v>750</v>
      </c>
      <c r="D24" s="19">
        <v>0</v>
      </c>
      <c r="E24" s="19">
        <v>0</v>
      </c>
      <c r="F24" s="19">
        <v>175</v>
      </c>
      <c r="G24" s="19">
        <v>0</v>
      </c>
      <c r="H24" s="19">
        <f>375+200</f>
        <v>575</v>
      </c>
      <c r="I24" s="19"/>
      <c r="J24" s="19"/>
      <c r="K24" s="19"/>
      <c r="L24" s="19"/>
      <c r="M24" s="19"/>
      <c r="N24" s="19"/>
      <c r="O24" s="19"/>
    </row>
    <row r="25" spans="1:15" ht="15" customHeight="1" x14ac:dyDescent="0.2">
      <c r="A25" s="20">
        <v>18</v>
      </c>
      <c r="B25" s="20" t="s">
        <v>253</v>
      </c>
      <c r="C25" s="21">
        <f>SUM(D25:O25)</f>
        <v>675</v>
      </c>
      <c r="D25" s="19">
        <v>200</v>
      </c>
      <c r="E25" s="19">
        <v>0</v>
      </c>
      <c r="F25" s="19">
        <v>0</v>
      </c>
      <c r="G25" s="19">
        <v>475</v>
      </c>
      <c r="H25" s="19">
        <v>0</v>
      </c>
      <c r="I25" s="19"/>
      <c r="J25" s="19"/>
      <c r="K25" s="19"/>
      <c r="L25" s="19"/>
      <c r="M25" s="19"/>
      <c r="N25" s="19"/>
      <c r="O25" s="19"/>
    </row>
    <row r="26" spans="1:15" ht="15" customHeight="1" x14ac:dyDescent="0.2">
      <c r="A26" s="20">
        <v>19</v>
      </c>
      <c r="B26" s="20" t="s">
        <v>199</v>
      </c>
      <c r="C26" s="21">
        <f>SUM(D26:O26)</f>
        <v>650</v>
      </c>
      <c r="D26" s="19">
        <v>0</v>
      </c>
      <c r="E26" s="19">
        <v>425</v>
      </c>
      <c r="F26" s="19">
        <v>0</v>
      </c>
      <c r="G26" s="19">
        <f>225</f>
        <v>225</v>
      </c>
      <c r="H26" s="19">
        <v>0</v>
      </c>
      <c r="I26" s="19"/>
      <c r="J26" s="19"/>
      <c r="K26" s="19"/>
      <c r="L26" s="19"/>
      <c r="M26" s="19"/>
      <c r="N26" s="19"/>
      <c r="O26" s="19"/>
    </row>
    <row r="27" spans="1:15" ht="15" customHeight="1" x14ac:dyDescent="0.2">
      <c r="A27" s="20">
        <v>20</v>
      </c>
      <c r="B27" s="20" t="s">
        <v>261</v>
      </c>
      <c r="C27" s="21">
        <f>SUM(D27:O27)</f>
        <v>625</v>
      </c>
      <c r="D27" s="19">
        <v>0</v>
      </c>
      <c r="E27" s="19">
        <v>0</v>
      </c>
      <c r="F27" s="19">
        <v>325</v>
      </c>
      <c r="G27" s="19">
        <f>300</f>
        <v>300</v>
      </c>
      <c r="H27" s="19">
        <v>0</v>
      </c>
      <c r="I27" s="19"/>
      <c r="J27" s="19"/>
      <c r="K27" s="19"/>
      <c r="L27" s="19"/>
      <c r="M27" s="19"/>
      <c r="N27" s="19"/>
      <c r="O27" s="19"/>
    </row>
    <row r="28" spans="1:15" ht="15" customHeight="1" x14ac:dyDescent="0.2">
      <c r="A28" s="20">
        <v>21</v>
      </c>
      <c r="B28" s="20" t="s">
        <v>290</v>
      </c>
      <c r="C28" s="21">
        <f>SUM(D28:O28)</f>
        <v>600</v>
      </c>
      <c r="D28" s="19">
        <v>0</v>
      </c>
      <c r="E28" s="19">
        <v>0</v>
      </c>
      <c r="F28" s="19">
        <v>0</v>
      </c>
      <c r="G28" s="19">
        <v>350</v>
      </c>
      <c r="H28" s="19">
        <v>250</v>
      </c>
      <c r="I28" s="19"/>
      <c r="J28" s="19"/>
      <c r="K28" s="19"/>
      <c r="L28" s="19"/>
      <c r="M28" s="19"/>
      <c r="N28" s="19"/>
      <c r="O28" s="19"/>
    </row>
    <row r="29" spans="1:15" ht="15" customHeight="1" x14ac:dyDescent="0.2">
      <c r="A29" s="20">
        <v>22</v>
      </c>
      <c r="B29" s="20" t="s">
        <v>246</v>
      </c>
      <c r="C29" s="21">
        <f>SUM(D29:O29)</f>
        <v>575</v>
      </c>
      <c r="D29" s="19">
        <v>225</v>
      </c>
      <c r="E29" s="19">
        <v>0</v>
      </c>
      <c r="F29" s="19">
        <v>350</v>
      </c>
      <c r="G29" s="19">
        <v>0</v>
      </c>
      <c r="H29" s="19">
        <v>0</v>
      </c>
      <c r="I29" s="19"/>
      <c r="J29" s="19"/>
      <c r="K29" s="19"/>
      <c r="L29" s="19"/>
      <c r="M29" s="19"/>
      <c r="N29" s="19"/>
      <c r="O29" s="19"/>
    </row>
    <row r="30" spans="1:15" ht="15" customHeight="1" x14ac:dyDescent="0.2">
      <c r="A30" s="20">
        <v>23</v>
      </c>
      <c r="B30" s="20" t="s">
        <v>245</v>
      </c>
      <c r="C30" s="21">
        <f>SUM(D30:O30)</f>
        <v>550</v>
      </c>
      <c r="D30" s="19">
        <v>300</v>
      </c>
      <c r="E30" s="19">
        <v>0</v>
      </c>
      <c r="F30" s="19">
        <v>0</v>
      </c>
      <c r="G30" s="19">
        <v>0</v>
      </c>
      <c r="H30" s="19">
        <f>250</f>
        <v>250</v>
      </c>
      <c r="I30" s="19"/>
      <c r="J30" s="19"/>
      <c r="K30" s="19"/>
      <c r="L30" s="19"/>
      <c r="M30" s="19"/>
      <c r="N30" s="19"/>
      <c r="O30" s="19"/>
    </row>
    <row r="31" spans="1:15" ht="15" customHeight="1" x14ac:dyDescent="0.2">
      <c r="A31" s="20">
        <v>24</v>
      </c>
      <c r="B31" s="20" t="s">
        <v>289</v>
      </c>
      <c r="C31" s="21">
        <f>SUM(D31:O31)</f>
        <v>425</v>
      </c>
      <c r="D31" s="19">
        <v>0</v>
      </c>
      <c r="E31" s="19">
        <v>0</v>
      </c>
      <c r="F31" s="19">
        <v>0</v>
      </c>
      <c r="G31" s="19">
        <v>425</v>
      </c>
      <c r="H31" s="19">
        <v>0</v>
      </c>
      <c r="I31" s="19"/>
      <c r="J31" s="19"/>
      <c r="K31" s="19"/>
      <c r="L31" s="19"/>
      <c r="M31" s="19"/>
      <c r="N31" s="19"/>
      <c r="O31" s="19"/>
    </row>
    <row r="32" spans="1:15" ht="15" customHeight="1" x14ac:dyDescent="0.2">
      <c r="A32" s="20">
        <v>25</v>
      </c>
      <c r="B32" s="20" t="s">
        <v>263</v>
      </c>
      <c r="C32" s="21">
        <f>SUM(D32:O32)</f>
        <v>380</v>
      </c>
      <c r="D32" s="19">
        <v>0</v>
      </c>
      <c r="E32" s="19">
        <v>0</v>
      </c>
      <c r="F32" s="19">
        <v>250</v>
      </c>
      <c r="G32" s="19">
        <f>130</f>
        <v>130</v>
      </c>
      <c r="H32" s="19">
        <v>0</v>
      </c>
      <c r="I32" s="19"/>
      <c r="J32" s="19"/>
      <c r="K32" s="19"/>
      <c r="L32" s="19"/>
      <c r="M32" s="19"/>
      <c r="N32" s="19"/>
      <c r="O32" s="19"/>
    </row>
    <row r="33" spans="1:15" ht="15" customHeight="1" x14ac:dyDescent="0.2">
      <c r="A33" s="20">
        <v>26</v>
      </c>
      <c r="B33" s="20" t="s">
        <v>282</v>
      </c>
      <c r="C33" s="21">
        <f>SUM(D33:O33)</f>
        <v>375</v>
      </c>
      <c r="D33" s="19">
        <v>0</v>
      </c>
      <c r="E33" s="19">
        <v>0</v>
      </c>
      <c r="F33" s="19">
        <v>0</v>
      </c>
      <c r="G33" s="19">
        <f>375</f>
        <v>375</v>
      </c>
      <c r="H33" s="19">
        <v>0</v>
      </c>
      <c r="I33" s="19"/>
      <c r="J33" s="19"/>
      <c r="K33" s="19"/>
      <c r="L33" s="19"/>
      <c r="M33" s="19"/>
      <c r="N33" s="19"/>
      <c r="O33" s="19"/>
    </row>
    <row r="34" spans="1:15" ht="15" customHeight="1" x14ac:dyDescent="0.2">
      <c r="A34" s="20">
        <v>27</v>
      </c>
      <c r="B34" s="20" t="s">
        <v>283</v>
      </c>
      <c r="C34" s="21">
        <f>SUM(D34:O34)</f>
        <v>350</v>
      </c>
      <c r="D34" s="19">
        <v>0</v>
      </c>
      <c r="E34" s="19">
        <v>0</v>
      </c>
      <c r="F34" s="19">
        <v>0</v>
      </c>
      <c r="G34" s="19">
        <f>350</f>
        <v>350</v>
      </c>
      <c r="H34" s="19">
        <v>0</v>
      </c>
      <c r="I34" s="19"/>
      <c r="J34" s="19"/>
      <c r="K34" s="19"/>
      <c r="L34" s="19"/>
      <c r="M34" s="19"/>
      <c r="N34" s="19"/>
      <c r="O34" s="19"/>
    </row>
    <row r="35" spans="1:15" ht="15" customHeight="1" x14ac:dyDescent="0.2">
      <c r="A35" s="20">
        <v>27</v>
      </c>
      <c r="B35" s="20" t="s">
        <v>258</v>
      </c>
      <c r="C35" s="21">
        <f>SUM(D35:O35)</f>
        <v>350</v>
      </c>
      <c r="D35" s="19">
        <v>0</v>
      </c>
      <c r="E35" s="19">
        <v>350</v>
      </c>
      <c r="F35" s="19">
        <v>0</v>
      </c>
      <c r="G35" s="19">
        <v>0</v>
      </c>
      <c r="H35" s="19">
        <v>0</v>
      </c>
      <c r="I35" s="19"/>
      <c r="J35" s="19"/>
      <c r="K35" s="19"/>
      <c r="L35" s="19"/>
      <c r="M35" s="19"/>
      <c r="N35" s="19"/>
      <c r="O35" s="19"/>
    </row>
    <row r="36" spans="1:15" ht="15" customHeight="1" x14ac:dyDescent="0.2">
      <c r="A36" s="20">
        <v>28</v>
      </c>
      <c r="B36" s="20" t="s">
        <v>291</v>
      </c>
      <c r="C36" s="21">
        <f>SUM(D36:O36)</f>
        <v>325</v>
      </c>
      <c r="D36" s="19">
        <v>0</v>
      </c>
      <c r="E36" s="19">
        <v>0</v>
      </c>
      <c r="F36" s="19">
        <v>0</v>
      </c>
      <c r="G36" s="19">
        <v>325</v>
      </c>
      <c r="H36" s="19">
        <v>0</v>
      </c>
      <c r="I36" s="19"/>
      <c r="J36" s="19"/>
      <c r="K36" s="19"/>
      <c r="L36" s="19"/>
      <c r="M36" s="19"/>
      <c r="N36" s="19"/>
      <c r="O36" s="19"/>
    </row>
    <row r="37" spans="1:15" ht="15" customHeight="1" x14ac:dyDescent="0.2">
      <c r="A37" s="20">
        <v>28</v>
      </c>
      <c r="B37" s="20" t="s">
        <v>284</v>
      </c>
      <c r="C37" s="21">
        <f>SUM(D37:O37)</f>
        <v>325</v>
      </c>
      <c r="D37" s="19">
        <v>0</v>
      </c>
      <c r="E37" s="19">
        <v>0</v>
      </c>
      <c r="F37" s="19">
        <v>0</v>
      </c>
      <c r="G37" s="19">
        <f>325</f>
        <v>325</v>
      </c>
      <c r="H37" s="19">
        <v>0</v>
      </c>
      <c r="I37" s="19"/>
      <c r="J37" s="19"/>
      <c r="K37" s="19"/>
      <c r="L37" s="19"/>
      <c r="M37" s="19"/>
      <c r="N37" s="19"/>
      <c r="O37" s="19"/>
    </row>
    <row r="38" spans="1:15" ht="15" customHeight="1" x14ac:dyDescent="0.2">
      <c r="A38" s="20">
        <v>29</v>
      </c>
      <c r="B38" s="20" t="s">
        <v>294</v>
      </c>
      <c r="C38" s="21">
        <f>SUM(D38:O38)</f>
        <v>290</v>
      </c>
      <c r="D38" s="19">
        <v>0</v>
      </c>
      <c r="E38" s="19">
        <v>0</v>
      </c>
      <c r="F38" s="19">
        <v>0</v>
      </c>
      <c r="G38" s="19">
        <v>115</v>
      </c>
      <c r="H38" s="19">
        <f>175</f>
        <v>175</v>
      </c>
      <c r="I38" s="19"/>
      <c r="J38" s="19"/>
      <c r="K38" s="19"/>
      <c r="L38" s="19"/>
      <c r="M38" s="19"/>
      <c r="N38" s="19"/>
      <c r="O38" s="19"/>
    </row>
    <row r="39" spans="1:15" ht="15" customHeight="1" x14ac:dyDescent="0.2">
      <c r="A39" s="20">
        <v>30</v>
      </c>
      <c r="B39" s="20" t="s">
        <v>262</v>
      </c>
      <c r="C39" s="21">
        <f>SUM(D39:O39)</f>
        <v>275</v>
      </c>
      <c r="D39" s="19">
        <v>0</v>
      </c>
      <c r="E39" s="19">
        <v>0</v>
      </c>
      <c r="F39" s="19">
        <v>275</v>
      </c>
      <c r="G39" s="19">
        <v>0</v>
      </c>
      <c r="H39" s="19">
        <v>0</v>
      </c>
      <c r="I39" s="19"/>
      <c r="J39" s="19"/>
      <c r="K39" s="19"/>
      <c r="L39" s="19"/>
      <c r="M39" s="19"/>
      <c r="N39" s="19"/>
      <c r="O39" s="19"/>
    </row>
    <row r="40" spans="1:15" ht="15" customHeight="1" x14ac:dyDescent="0.2">
      <c r="A40" s="20">
        <v>30</v>
      </c>
      <c r="B40" s="20" t="s">
        <v>285</v>
      </c>
      <c r="C40" s="21">
        <f>SUM(D40:O40)</f>
        <v>275</v>
      </c>
      <c r="D40" s="19">
        <v>0</v>
      </c>
      <c r="E40" s="19">
        <v>0</v>
      </c>
      <c r="F40" s="19">
        <v>0</v>
      </c>
      <c r="G40" s="19">
        <f>275</f>
        <v>275</v>
      </c>
      <c r="H40" s="19">
        <v>0</v>
      </c>
      <c r="I40" s="19"/>
      <c r="J40" s="19"/>
      <c r="K40" s="19"/>
      <c r="L40" s="19"/>
      <c r="M40" s="19"/>
      <c r="N40" s="19"/>
      <c r="O40" s="19"/>
    </row>
    <row r="41" spans="1:15" ht="15" customHeight="1" x14ac:dyDescent="0.2">
      <c r="A41" s="20">
        <v>31</v>
      </c>
      <c r="B41" s="20" t="s">
        <v>252</v>
      </c>
      <c r="C41" s="21">
        <f>SUM(D41:O41)</f>
        <v>250</v>
      </c>
      <c r="D41" s="19">
        <v>250</v>
      </c>
      <c r="E41" s="19">
        <v>0</v>
      </c>
      <c r="F41" s="19">
        <v>0</v>
      </c>
      <c r="G41" s="19">
        <v>0</v>
      </c>
      <c r="H41" s="19">
        <v>0</v>
      </c>
      <c r="I41" s="19"/>
      <c r="J41" s="19"/>
      <c r="K41" s="19"/>
      <c r="L41" s="19"/>
      <c r="M41" s="19"/>
      <c r="N41" s="19"/>
      <c r="O41" s="19"/>
    </row>
    <row r="42" spans="1:15" ht="15" customHeight="1" x14ac:dyDescent="0.2">
      <c r="A42" s="20">
        <v>32</v>
      </c>
      <c r="B42" s="20" t="s">
        <v>296</v>
      </c>
      <c r="C42" s="21">
        <f>SUM(D42:O42)</f>
        <v>225</v>
      </c>
      <c r="D42" s="19">
        <v>0</v>
      </c>
      <c r="E42" s="19">
        <v>0</v>
      </c>
      <c r="F42" s="19">
        <v>0</v>
      </c>
      <c r="G42" s="19">
        <v>0</v>
      </c>
      <c r="H42" s="19">
        <f>225</f>
        <v>225</v>
      </c>
      <c r="I42" s="19"/>
      <c r="J42" s="19"/>
      <c r="K42" s="19"/>
      <c r="L42" s="19"/>
      <c r="M42" s="19"/>
      <c r="N42" s="19"/>
      <c r="O42" s="19"/>
    </row>
    <row r="43" spans="1:15" ht="15" customHeight="1" x14ac:dyDescent="0.2">
      <c r="A43" s="20">
        <v>32</v>
      </c>
      <c r="B43" s="20" t="s">
        <v>264</v>
      </c>
      <c r="C43" s="21">
        <f>SUM(D43:O43)</f>
        <v>225</v>
      </c>
      <c r="D43" s="19">
        <v>0</v>
      </c>
      <c r="E43" s="19">
        <v>0</v>
      </c>
      <c r="F43" s="19">
        <v>225</v>
      </c>
      <c r="G43" s="19">
        <v>0</v>
      </c>
      <c r="H43" s="19">
        <v>0</v>
      </c>
      <c r="I43" s="19"/>
      <c r="J43" s="19"/>
      <c r="K43" s="19"/>
      <c r="L43" s="19"/>
      <c r="M43" s="19"/>
      <c r="N43" s="19"/>
      <c r="O43" s="19"/>
    </row>
    <row r="44" spans="1:15" ht="15" customHeight="1" x14ac:dyDescent="0.2">
      <c r="A44" s="49">
        <v>33</v>
      </c>
      <c r="B44" s="49" t="s">
        <v>292</v>
      </c>
      <c r="C44" s="50">
        <f>SUM(D44:O44)</f>
        <v>200</v>
      </c>
      <c r="D44" s="19">
        <v>0</v>
      </c>
      <c r="E44" s="19">
        <v>0</v>
      </c>
      <c r="F44" s="19">
        <v>0</v>
      </c>
      <c r="G44" s="19">
        <v>200</v>
      </c>
      <c r="H44" s="19">
        <v>0</v>
      </c>
      <c r="I44" s="19"/>
      <c r="J44" s="19"/>
      <c r="K44" s="19"/>
      <c r="L44" s="19"/>
      <c r="M44" s="19"/>
      <c r="N44" s="19"/>
      <c r="O44" s="19"/>
    </row>
    <row r="45" spans="1:15" ht="15" customHeight="1" x14ac:dyDescent="0.2">
      <c r="A45" s="49">
        <v>34</v>
      </c>
      <c r="B45" s="49" t="s">
        <v>286</v>
      </c>
      <c r="C45" s="50">
        <f>SUM(D45:O45)</f>
        <v>175</v>
      </c>
      <c r="D45" s="19">
        <v>0</v>
      </c>
      <c r="E45" s="19">
        <v>0</v>
      </c>
      <c r="F45" s="19">
        <v>0</v>
      </c>
      <c r="G45" s="19">
        <f>175</f>
        <v>175</v>
      </c>
      <c r="H45" s="19">
        <v>0</v>
      </c>
      <c r="I45" s="19"/>
      <c r="J45" s="19"/>
      <c r="K45" s="19"/>
      <c r="L45" s="19"/>
      <c r="M45" s="19"/>
      <c r="N45" s="19"/>
      <c r="O45" s="19"/>
    </row>
    <row r="46" spans="1:15" ht="15" customHeight="1" x14ac:dyDescent="0.2">
      <c r="A46" s="49">
        <v>34</v>
      </c>
      <c r="B46" s="49" t="s">
        <v>254</v>
      </c>
      <c r="C46" s="50">
        <f>SUM(D46:O46)</f>
        <v>175</v>
      </c>
      <c r="D46" s="19">
        <v>175</v>
      </c>
      <c r="E46" s="19">
        <v>0</v>
      </c>
      <c r="F46" s="19">
        <v>0</v>
      </c>
      <c r="G46" s="19">
        <v>0</v>
      </c>
      <c r="H46" s="19">
        <v>0</v>
      </c>
      <c r="I46" s="19"/>
      <c r="J46" s="19"/>
      <c r="K46" s="19"/>
      <c r="L46" s="19"/>
      <c r="M46" s="19"/>
      <c r="N46" s="19"/>
      <c r="O46" s="19"/>
    </row>
    <row r="47" spans="1:15" ht="15" customHeight="1" x14ac:dyDescent="0.2">
      <c r="A47" s="49">
        <v>35</v>
      </c>
      <c r="B47" s="49" t="s">
        <v>287</v>
      </c>
      <c r="C47" s="50">
        <f>SUM(D47:O47)</f>
        <v>160</v>
      </c>
      <c r="D47" s="19">
        <v>0</v>
      </c>
      <c r="E47" s="19">
        <v>0</v>
      </c>
      <c r="F47" s="19">
        <v>0</v>
      </c>
      <c r="G47" s="19">
        <f>160</f>
        <v>160</v>
      </c>
      <c r="H47" s="19">
        <v>0</v>
      </c>
      <c r="I47" s="19"/>
      <c r="J47" s="19"/>
      <c r="K47" s="19"/>
      <c r="L47" s="19"/>
      <c r="M47" s="19"/>
      <c r="N47" s="19"/>
      <c r="O47" s="19"/>
    </row>
    <row r="48" spans="1:15" ht="15" customHeight="1" x14ac:dyDescent="0.2">
      <c r="A48" s="49">
        <v>36</v>
      </c>
      <c r="B48" s="49" t="s">
        <v>267</v>
      </c>
      <c r="C48" s="50">
        <f>SUM(D48:O48)</f>
        <v>145</v>
      </c>
      <c r="D48" s="19">
        <v>0</v>
      </c>
      <c r="E48" s="19">
        <v>0</v>
      </c>
      <c r="F48" s="19">
        <v>145</v>
      </c>
      <c r="G48" s="19">
        <v>0</v>
      </c>
      <c r="H48" s="19">
        <v>0</v>
      </c>
      <c r="I48" s="19"/>
      <c r="J48" s="19"/>
      <c r="K48" s="19"/>
      <c r="L48" s="19"/>
      <c r="M48" s="19"/>
      <c r="N48" s="19"/>
      <c r="O48" s="19"/>
    </row>
    <row r="49" spans="1:15" ht="15" customHeight="1" x14ac:dyDescent="0.2">
      <c r="A49" s="49">
        <v>36</v>
      </c>
      <c r="B49" s="49" t="s">
        <v>298</v>
      </c>
      <c r="C49" s="50">
        <f>SUM(D49:O49)</f>
        <v>145</v>
      </c>
      <c r="D49" s="19">
        <v>0</v>
      </c>
      <c r="E49" s="19">
        <v>0</v>
      </c>
      <c r="F49" s="19">
        <v>0</v>
      </c>
      <c r="G49" s="19">
        <v>0</v>
      </c>
      <c r="H49" s="19">
        <v>145</v>
      </c>
      <c r="I49" s="19"/>
      <c r="J49" s="19"/>
      <c r="K49" s="19"/>
      <c r="L49" s="19"/>
      <c r="M49" s="19"/>
      <c r="N49" s="19"/>
      <c r="O49" s="19"/>
    </row>
    <row r="50" spans="1:15" ht="15" customHeight="1" x14ac:dyDescent="0.2">
      <c r="A50" s="49">
        <v>36</v>
      </c>
      <c r="B50" s="49" t="s">
        <v>255</v>
      </c>
      <c r="C50" s="50">
        <f>SUM(D50:O50)</f>
        <v>145</v>
      </c>
      <c r="D50" s="19">
        <v>145</v>
      </c>
      <c r="E50" s="19">
        <v>0</v>
      </c>
      <c r="F50" s="19">
        <v>0</v>
      </c>
      <c r="G50" s="19">
        <v>0</v>
      </c>
      <c r="H50" s="19">
        <v>0</v>
      </c>
      <c r="I50" s="19"/>
      <c r="J50" s="19"/>
      <c r="K50" s="19"/>
      <c r="L50" s="19"/>
      <c r="M50" s="19"/>
      <c r="N50" s="19"/>
      <c r="O50" s="19"/>
    </row>
    <row r="51" spans="1:15" ht="15" customHeight="1" x14ac:dyDescent="0.2">
      <c r="A51" s="49">
        <v>37</v>
      </c>
      <c r="B51" s="49" t="s">
        <v>297</v>
      </c>
      <c r="C51" s="50">
        <f>SUM(D51:O51)</f>
        <v>130</v>
      </c>
      <c r="D51" s="19">
        <v>0</v>
      </c>
      <c r="E51" s="19">
        <v>0</v>
      </c>
      <c r="F51" s="19">
        <v>0</v>
      </c>
      <c r="G51" s="19">
        <v>0</v>
      </c>
      <c r="H51" s="19">
        <f>130</f>
        <v>130</v>
      </c>
      <c r="I51" s="19"/>
      <c r="J51" s="19"/>
      <c r="K51" s="19"/>
      <c r="L51" s="19"/>
      <c r="M51" s="19"/>
      <c r="N51" s="19"/>
      <c r="O51" s="19"/>
    </row>
    <row r="52" spans="1:15" ht="15" customHeight="1" x14ac:dyDescent="0.2">
      <c r="A52" s="49">
        <v>37</v>
      </c>
      <c r="B52" s="49" t="s">
        <v>256</v>
      </c>
      <c r="C52" s="50">
        <f>SUM(D52:O52)</f>
        <v>130</v>
      </c>
      <c r="D52" s="19">
        <v>130</v>
      </c>
      <c r="E52" s="19">
        <v>0</v>
      </c>
      <c r="F52" s="19">
        <v>0</v>
      </c>
      <c r="G52" s="19">
        <v>0</v>
      </c>
      <c r="H52" s="19">
        <v>0</v>
      </c>
      <c r="I52" s="19"/>
      <c r="J52" s="19"/>
      <c r="K52" s="19"/>
      <c r="L52" s="19"/>
      <c r="M52" s="19"/>
      <c r="N52" s="19"/>
      <c r="O52" s="19"/>
    </row>
    <row r="53" spans="1:15" ht="15" customHeight="1" x14ac:dyDescent="0.2">
      <c r="A53" s="49">
        <v>38</v>
      </c>
      <c r="B53" s="49" t="s">
        <v>269</v>
      </c>
      <c r="C53" s="50">
        <f>SUM(D53:O53)</f>
        <v>115</v>
      </c>
      <c r="D53" s="19">
        <v>0</v>
      </c>
      <c r="E53" s="19">
        <v>0</v>
      </c>
      <c r="F53" s="19">
        <v>115</v>
      </c>
      <c r="G53" s="19">
        <v>0</v>
      </c>
      <c r="H53" s="19">
        <v>0</v>
      </c>
      <c r="I53" s="19"/>
      <c r="J53" s="19"/>
      <c r="K53" s="19"/>
      <c r="L53" s="19"/>
      <c r="M53" s="19"/>
      <c r="N53" s="19"/>
      <c r="O53" s="19"/>
    </row>
    <row r="55" spans="1:15" ht="18.75" customHeight="1" x14ac:dyDescent="0.25">
      <c r="A55" s="23" t="s">
        <v>3</v>
      </c>
      <c r="B55" s="24"/>
      <c r="C55" s="2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25" t="s">
        <v>4</v>
      </c>
      <c r="B56" s="26"/>
      <c r="C56" s="2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27" t="s">
        <v>5</v>
      </c>
      <c r="B57" s="28"/>
      <c r="C57" s="28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225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3" t="s">
        <v>3</v>
      </c>
      <c r="B67" s="24"/>
      <c r="C67" s="2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5" t="s">
        <v>4</v>
      </c>
      <c r="B68" s="26"/>
      <c r="C68" s="2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7" t="s">
        <v>5</v>
      </c>
      <c r="B69" s="28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6-15-25 - 8-31-25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'6-15-25 - 8-31-25 (1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2025-07-11T05:20:21Z</cp:lastPrinted>
  <dcterms:created xsi:type="dcterms:W3CDTF">2013-12-12T05:08:35Z</dcterms:created>
  <dcterms:modified xsi:type="dcterms:W3CDTF">2025-07-15T21:43:10Z</dcterms:modified>
</cp:coreProperties>
</file>